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imestral Titulo V\Trimestral Titulo V Jul-Sep\"/>
    </mc:Choice>
  </mc:AlternateContent>
  <bookViews>
    <workbookView xWindow="120" yWindow="15" windowWidth="15195" windowHeight="8190" tabRatio="927" activeTab="2"/>
  </bookViews>
  <sheets>
    <sheet name="FTO 1" sheetId="1" r:id="rId1"/>
    <sheet name="FTO 2" sheetId="2" r:id="rId2"/>
    <sheet name="FTO 3" sheetId="3" r:id="rId3"/>
    <sheet name="FTO 4" sheetId="4" r:id="rId4"/>
    <sheet name="FTO 5" sheetId="5" r:id="rId5"/>
    <sheet name="ANUAL 1" sheetId="6" r:id="rId6"/>
    <sheet name="ANUAL 2" sheetId="7" r:id="rId7"/>
    <sheet name="ANUAL 2A" sheetId="9" r:id="rId8"/>
    <sheet name="ANUAL 3" sheetId="10" r:id="rId9"/>
    <sheet name="ANUAL 4" sheetId="12" r:id="rId10"/>
    <sheet name="ANUAL 5" sheetId="13" r:id="rId11"/>
    <sheet name="ANUAL 6" sheetId="14" r:id="rId12"/>
    <sheet name="ANUAL 7" sheetId="15" r:id="rId13"/>
    <sheet name="ANUAL 7A" sheetId="16" r:id="rId14"/>
    <sheet name="Hoja2" sheetId="17" r:id="rId15"/>
  </sheets>
  <calcPr calcId="152511" calcMode="manual"/>
</workbook>
</file>

<file path=xl/calcChain.xml><?xml version="1.0" encoding="utf-8"?>
<calcChain xmlns="http://schemas.openxmlformats.org/spreadsheetml/2006/main">
  <c r="J10" i="3" l="1"/>
  <c r="J11" i="3"/>
  <c r="E43" i="7" l="1"/>
  <c r="D67" i="6"/>
  <c r="C3" i="16" l="1"/>
  <c r="C17" i="16"/>
  <c r="D29" i="9" l="1"/>
  <c r="E78" i="12"/>
  <c r="F78" i="12"/>
  <c r="G78" i="12"/>
  <c r="H78" i="12"/>
  <c r="I78" i="12"/>
  <c r="J78" i="12"/>
  <c r="K78" i="12"/>
  <c r="L78" i="12"/>
  <c r="M78" i="12"/>
  <c r="N78" i="12"/>
  <c r="O78" i="12"/>
  <c r="D69" i="12"/>
  <c r="D54" i="12"/>
  <c r="D53" i="12"/>
  <c r="D47" i="12"/>
  <c r="D44" i="12"/>
  <c r="D43" i="12"/>
  <c r="D37" i="12"/>
  <c r="D34" i="12"/>
  <c r="D33" i="12"/>
  <c r="D32" i="12"/>
  <c r="D31" i="12"/>
  <c r="D30" i="12"/>
  <c r="D29" i="12"/>
  <c r="D28" i="12"/>
  <c r="D27" i="12"/>
  <c r="D26" i="12"/>
  <c r="D25" i="12"/>
  <c r="D23" i="12"/>
  <c r="D24" i="12"/>
  <c r="D22" i="12"/>
  <c r="D15" i="12"/>
  <c r="D16" i="12"/>
  <c r="D17" i="12"/>
  <c r="D18" i="12"/>
  <c r="D19" i="12"/>
  <c r="D21" i="12"/>
  <c r="D14" i="12"/>
  <c r="C13" i="12"/>
  <c r="D13" i="12" s="1"/>
  <c r="D11" i="12"/>
  <c r="D9" i="12"/>
  <c r="D8" i="12"/>
  <c r="C5" i="12"/>
  <c r="D5" i="12" s="1"/>
  <c r="D7" i="12"/>
  <c r="D6" i="12"/>
  <c r="C57" i="10"/>
  <c r="D14" i="10"/>
  <c r="D45" i="10"/>
  <c r="D44" i="10"/>
  <c r="D78" i="12" l="1"/>
  <c r="C78" i="12"/>
  <c r="D43" i="10"/>
  <c r="D35" i="10"/>
  <c r="D32" i="10"/>
  <c r="D31" i="10"/>
  <c r="D4" i="10"/>
  <c r="D27" i="10"/>
  <c r="D25" i="10"/>
  <c r="D24" i="10"/>
  <c r="D13" i="10"/>
  <c r="D12" i="10"/>
  <c r="D7" i="10"/>
  <c r="D5" i="10"/>
  <c r="I17" i="17"/>
</calcChain>
</file>

<file path=xl/sharedStrings.xml><?xml version="1.0" encoding="utf-8"?>
<sst xmlns="http://schemas.openxmlformats.org/spreadsheetml/2006/main" count="620" uniqueCount="422">
  <si>
    <t>MUNICIPIO DE TEPETZINTLA</t>
  </si>
  <si>
    <t>MONTOS PAGADOS POR AYUDAS Y SUBSIDIO</t>
  </si>
  <si>
    <t>CONCEPTO</t>
  </si>
  <si>
    <t>AYUDA  A</t>
  </si>
  <si>
    <t>SUBSIDIO</t>
  </si>
  <si>
    <t>SECTOR ECONOMICO O SOCIAL</t>
  </si>
  <si>
    <t>BENEFICIARIO</t>
  </si>
  <si>
    <t>CURP</t>
  </si>
  <si>
    <t>RFC</t>
  </si>
  <si>
    <t>MONTO PAGADO</t>
  </si>
  <si>
    <t>FORMATO DEL EJERCICIO Y DESTINO DE GASTO FEDERALIZADO Y REINTEGROS</t>
  </si>
  <si>
    <t>PROGAMA O FONDO</t>
  </si>
  <si>
    <t>DESTINO DE LOS RECURSOS</t>
  </si>
  <si>
    <t>REINTEGRO</t>
  </si>
  <si>
    <t>DEVENGADO</t>
  </si>
  <si>
    <t>PAGADO</t>
  </si>
  <si>
    <t>FORMATO DE INFORMACION DE OBLIGACIONES PAGADAS O GARANTIZADAS CON FONDOS FEDERALES</t>
  </si>
  <si>
    <t>Acreedor; proveedor o contratista</t>
  </si>
  <si>
    <t>Importe  Total</t>
  </si>
  <si>
    <t>Fondo</t>
  </si>
  <si>
    <t>Importe</t>
  </si>
  <si>
    <t>garantizado</t>
  </si>
  <si>
    <t xml:space="preserve">Importe </t>
  </si>
  <si>
    <t>pagado</t>
  </si>
  <si>
    <t>% respecto</t>
  </si>
  <si>
    <t>al total</t>
  </si>
  <si>
    <t>Tipo de Obligaciones</t>
  </si>
  <si>
    <t>Plazo</t>
  </si>
  <si>
    <t>Tasa</t>
  </si>
  <si>
    <t>Fin Destino y Objeto</t>
  </si>
  <si>
    <t xml:space="preserve">MUNICIPIO DE TEPETZINTLA </t>
  </si>
  <si>
    <t>FORMATO DE PROGRAMAS CON RECURSOS CONCURRENTES POR ORDEN DE GOBIERNO</t>
  </si>
  <si>
    <t>F e d e r a l</t>
  </si>
  <si>
    <t>E s t a t a l</t>
  </si>
  <si>
    <t xml:space="preserve">Mu n i c i p a l </t>
  </si>
  <si>
    <t xml:space="preserve">o t r o s </t>
  </si>
  <si>
    <t>Dependencia /Entidad</t>
  </si>
  <si>
    <t>Dependencia / Entidad</t>
  </si>
  <si>
    <t>Aportacion (Monto)</t>
  </si>
  <si>
    <t>Monto  Total</t>
  </si>
  <si>
    <t>Nombre del Programa</t>
  </si>
  <si>
    <t>Destino de las Aportaciones                                                                                                  Rubro en que se aplica</t>
  </si>
  <si>
    <r>
      <t xml:space="preserve">FORMATO DE INFORMACION DE APLICACIÓN DE LOS RECURSOS DE </t>
    </r>
    <r>
      <rPr>
        <b/>
        <sz val="12"/>
        <color theme="1"/>
        <rFont val="Calibri"/>
        <family val="2"/>
        <scheme val="minor"/>
      </rPr>
      <t>FORTAMUN</t>
    </r>
  </si>
  <si>
    <t>INICIATIVA DE LEY DE INGRESOS PARA EL EJERCICIO FISCAL 2017</t>
  </si>
  <si>
    <t>INGRESO ESTIMADO</t>
  </si>
  <si>
    <t>Total</t>
  </si>
  <si>
    <t>Impuestos</t>
  </si>
  <si>
    <t>Impuesto sobre los Ingresos</t>
  </si>
  <si>
    <t>Impuesto sobre el patrimonio</t>
  </si>
  <si>
    <t>Impuesto sobre la Produccion, el consumo y las transacciones</t>
  </si>
  <si>
    <t>Impuesto al Comercio Exterior</t>
  </si>
  <si>
    <t>Impuesto Sobre Nòminas y Asimilables</t>
  </si>
  <si>
    <t>Impuestos Ecologicos</t>
  </si>
  <si>
    <t>Accesorios</t>
  </si>
  <si>
    <t>Otros Impuestos</t>
  </si>
  <si>
    <t>Impuestos no comprendidos en las fracciones de la Ley de Ingresos causadas en ejercicios</t>
  </si>
  <si>
    <t>fiscales anteriores pendientes de liquidaciòn o pago</t>
  </si>
  <si>
    <t>Cuatas y Aportaciones de Seguridad Social</t>
  </si>
  <si>
    <t xml:space="preserve">Aportaciòn para Fondo de Vivienda </t>
  </si>
  <si>
    <t>Cuotas para el Seguro Social</t>
  </si>
  <si>
    <t>Cuotas  de Ahorro para el Retiro</t>
  </si>
  <si>
    <t>Otras Cuotas y Aportaciones para la Seguridad Social</t>
  </si>
  <si>
    <t>Contribuciones de Mejoras</t>
  </si>
  <si>
    <t>Contribucion de Mejoras por Obras Pùblicas</t>
  </si>
  <si>
    <t xml:space="preserve">Contibuciones de mejoras no comprendidas en las fracciones de la Ley de Ingresos </t>
  </si>
  <si>
    <t>causadas en ejercicios fiscales anteriores pendientes de liquidacion o pago</t>
  </si>
  <si>
    <t>Derechos</t>
  </si>
  <si>
    <t>Derechos por el uso, goce, aprovechamiento o explotacion de bienes de dominio publico</t>
  </si>
  <si>
    <t>Derecho a los Hidrocarburos</t>
  </si>
  <si>
    <t>Derecho por prestacion de servicios</t>
  </si>
  <si>
    <t>Otros Derechos</t>
  </si>
  <si>
    <t xml:space="preserve">Derechos no comprendidos en la fraccion de la Ley de ingresos causadas en ejercicios </t>
  </si>
  <si>
    <t>Productos</t>
  </si>
  <si>
    <t>Productos de Tipo Corriente</t>
  </si>
  <si>
    <t>Produtos de Capital</t>
  </si>
  <si>
    <t>fiscales anteriores pendientes de liquidacion o pago</t>
  </si>
  <si>
    <t>Aprovechamientos</t>
  </si>
  <si>
    <t>Aprovechamiento de tipo corriente</t>
  </si>
  <si>
    <t>Aprovechamiento de Capital</t>
  </si>
  <si>
    <t xml:space="preserve">Aprovechamientos no comprendidos en la fraccion de la Ley de Ingresos causadas en </t>
  </si>
  <si>
    <t>ejercicios fiscales anteriores pendientes de liquidacion o pago</t>
  </si>
  <si>
    <t>Ingresos por venta de Bienes y Servicios</t>
  </si>
  <si>
    <t>Productos no comprendidos en la fraccion de la Ley de Ingresos causadas en ejercicios</t>
  </si>
  <si>
    <t>Ingreso por venta de Bienes y Servicios de Organismos descentralizados</t>
  </si>
  <si>
    <t>Ingreso de Operación de entidades paraestatales empresariales</t>
  </si>
  <si>
    <t xml:space="preserve">Ingreso por venta de Bienes y Servicios producidos en establecimientos del gobierno </t>
  </si>
  <si>
    <t xml:space="preserve">central 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</si>
  <si>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</si>
  <si>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</si>
  <si>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</si>
  <si>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</si>
  <si>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</si>
  <si>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Publico</t>
  </si>
  <si>
    <t>Transferencias al Resto del Sector Publico.</t>
  </si>
  <si>
    <t>Subsidios y Subvenciones</t>
  </si>
  <si>
    <t>Ayudas Sociales</t>
  </si>
  <si>
    <t>Pensiones y Jubilaciones</t>
  </si>
  <si>
    <t>Transferencias a fideicomisos, mandatos y analogos</t>
  </si>
  <si>
    <t>Ingreesos derivados de Financiamienos</t>
  </si>
  <si>
    <t>Endeudamiento Interno</t>
  </si>
  <si>
    <t>Endeudamiento Externo</t>
  </si>
  <si>
    <t>Entidad Federativa/Municipio</t>
  </si>
  <si>
    <t>Clasificador por objeto del Gastos</t>
  </si>
  <si>
    <t>Servicios Personales</t>
  </si>
  <si>
    <t>Remuneraciones al personal de carácter permanente</t>
  </si>
  <si>
    <t>Remuneraciones al personal de carácter Transitorio</t>
  </si>
  <si>
    <t>Remuneraciones 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</si>
  <si>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</si>
  <si>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</si>
  <si>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</si>
  <si>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</si>
  <si>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</si>
  <si>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</si>
  <si>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Utencilios</t>
  </si>
  <si>
    <t>Materia Prima y Materiales de Produccion y Comercializaciòn</t>
  </si>
  <si>
    <t>Materiales y Articulos de Construccion y de Reparaciòn</t>
  </si>
  <si>
    <t xml:space="preserve">Productos Quimicos, Farmaceuticos y de Laboratorio </t>
  </si>
  <si>
    <t>Combustibles, Lubricantes y Aditivos</t>
  </si>
  <si>
    <t>Vestuario, Blancos, Prendas de Proteccion y Articulos Deportivos</t>
  </si>
  <si>
    <t>Materiales y Suministros para Seguridad</t>
  </si>
  <si>
    <t>Herramienta, Refacciones y Accesorios Menores</t>
  </si>
  <si>
    <t>Servicios Generales</t>
  </si>
  <si>
    <t>Servicios Bàsicos</t>
  </si>
  <si>
    <t>Servicios de Arrendamiento</t>
  </si>
  <si>
    <t>Servicios Profesionales, Cientificos, Tecnicos y Otros Servicios</t>
  </si>
  <si>
    <t>Servicios Financieros, Bancarios y Comerciales</t>
  </si>
  <si>
    <t xml:space="preserve">Servicios de Instalaciòn, Reparaciòn, Manternimiento y Conservaciòn </t>
  </si>
  <si>
    <t>Servicios Oficiales</t>
  </si>
  <si>
    <t>Servicios de Conumicaciòn Sosial y Publicidad</t>
  </si>
  <si>
    <t>Servicios de Traslado y Viaticos</t>
  </si>
  <si>
    <t>Otros Servicios Generales</t>
  </si>
  <si>
    <t>Transferencias Internas y Asignaciones al Serctor Publico</t>
  </si>
  <si>
    <t>Transferencias al Resto del Sector Publico</t>
  </si>
  <si>
    <t>Transferencias a Fideicomisos, Mandatos y otros Anàlogos</t>
  </si>
  <si>
    <t>Transferencias a la Seguridad Social</t>
  </si>
  <si>
    <t>Donativos</t>
  </si>
  <si>
    <t>Transferencias al Exterior</t>
  </si>
  <si>
    <t>Bienes Muebles, Inmuebles e Intangibles</t>
  </si>
  <si>
    <t>Mobiliario y Equipo de Adminstraciòn</t>
  </si>
  <si>
    <t>Mobiliario y Equipo Educacional y Recreativo</t>
  </si>
  <si>
    <t>Equipo e Instrumental Mèdico y de Laboratorio</t>
  </si>
  <si>
    <t>Vehiculos y Equipo de Transporte</t>
  </si>
  <si>
    <t>Equipo de Defensa y Seguiridad</t>
  </si>
  <si>
    <t>Maquinaria, Otros Equipos y Herramienta</t>
  </si>
  <si>
    <t>Activos Biològicos</t>
  </si>
  <si>
    <t>Bienes Inmuebles</t>
  </si>
  <si>
    <t>Activos Intangibles</t>
  </si>
  <si>
    <t>Inversion Publica</t>
  </si>
  <si>
    <t>Obra Publica en Bienes de Dominio Pùblico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</si>
  <si>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</si>
  <si>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</si>
  <si>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</si>
  <si>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</si>
  <si>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Participacines de Capital</t>
  </si>
  <si>
    <t>Compra de Titulos y Valores</t>
  </si>
  <si>
    <t>Concesiòn de Prestamos</t>
  </si>
  <si>
    <t>Inversiones en Fideicomisos, Mandatos y Otros Anàlogos</t>
  </si>
  <si>
    <t>Otras Inversiones Financieras</t>
  </si>
  <si>
    <t>Provisiones para Contingencias y Otrs Erogaciones Especiales</t>
  </si>
  <si>
    <t>Deuda Pùblica</t>
  </si>
  <si>
    <t>Amortizacion de la Deuda Pùblica</t>
  </si>
  <si>
    <t>Intereses de la Deuda Pùblica</t>
  </si>
  <si>
    <t>Comisiones de la Deuda Pùblica</t>
  </si>
  <si>
    <t>Gastos de la Deuda Pùblica</t>
  </si>
  <si>
    <t>Costo de Coberturas</t>
  </si>
  <si>
    <t>Apoyos Financieros</t>
  </si>
  <si>
    <t>Adeudos de Ejercicios Fiscales Anteriores (ADEFAS)</t>
  </si>
  <si>
    <t>Entidad Federativa XXX</t>
  </si>
  <si>
    <t>Presupuesto de Egresos para el Ejercicio Fiscal XXXX</t>
  </si>
  <si>
    <t>Clasificaciòn Administrativa</t>
  </si>
  <si>
    <t>Poder Ejecutivo</t>
  </si>
  <si>
    <t>Poder Legislativo</t>
  </si>
  <si>
    <t>Poder Judicial</t>
  </si>
  <si>
    <t>Organos Automonos</t>
  </si>
  <si>
    <t>Otras Entidades Paraestatales y Organismos</t>
  </si>
  <si>
    <t>Municipio de XXX</t>
  </si>
  <si>
    <t xml:space="preserve">Presupuesto de Egresos para el Ejercicio Fiscal X X X </t>
  </si>
  <si>
    <t>To t a l</t>
  </si>
  <si>
    <t>Organo Ejecutivo Municipal</t>
  </si>
  <si>
    <t>Entidades Federativas/Municipio</t>
  </si>
  <si>
    <t>Clasificador Funcional de Gastos</t>
  </si>
  <si>
    <t>T o t a l</t>
  </si>
  <si>
    <t>Gobierno</t>
  </si>
  <si>
    <t>Desarrollo Social</t>
  </si>
  <si>
    <t>Desarrollo Economico</t>
  </si>
  <si>
    <t>Otras no clasificadas en funciones anteriores</t>
  </si>
  <si>
    <t>Entidad Fererativo/municipio</t>
  </si>
  <si>
    <t>Presupuesto de Egesos para el Ejercicio Fiscal x x x</t>
  </si>
  <si>
    <t>Clasificaciòn por Tipo de Gasto</t>
  </si>
  <si>
    <t>Gasto Corriete</t>
  </si>
  <si>
    <t>Gasto de Capital</t>
  </si>
  <si>
    <t>Amortizacion de la Deuda y Disminuciòn de Pasivo</t>
  </si>
  <si>
    <r>
      <t xml:space="preserve">Pensiones y Jubilaciones                                                                                </t>
    </r>
    <r>
      <rPr>
        <i/>
        <sz val="8"/>
        <color theme="1"/>
        <rFont val="Calibri"/>
        <family val="2"/>
        <scheme val="minor"/>
      </rPr>
      <t>Adiciòn DOF 23-12-2015</t>
    </r>
  </si>
  <si>
    <r>
      <t xml:space="preserve">Participaciones                                                                                                    </t>
    </r>
    <r>
      <rPr>
        <i/>
        <sz val="8"/>
        <color theme="1"/>
        <rFont val="Calibri"/>
        <family val="2"/>
        <scheme val="minor"/>
      </rPr>
      <t>Adiciòn DOF 23-12-2015</t>
    </r>
  </si>
  <si>
    <t>Prioridades de Gasto</t>
  </si>
  <si>
    <t>Programas y y Proyectos</t>
  </si>
  <si>
    <t>Analìtico de Plaza</t>
  </si>
  <si>
    <t>Plaza/Puesto</t>
  </si>
  <si>
    <t>Nùmero de  Plaza</t>
  </si>
  <si>
    <t>Remuneraciones</t>
  </si>
  <si>
    <t>De</t>
  </si>
  <si>
    <t>Hasta</t>
  </si>
  <si>
    <t>Anual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</si>
  <si>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</si>
  <si>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</si>
  <si>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</si>
  <si>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</si>
  <si>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</si>
  <si>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</si>
  <si>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</si>
  <si>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</si>
  <si>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Sepbre</t>
  </si>
  <si>
    <t xml:space="preserve">Octubre </t>
  </si>
  <si>
    <t>Impuesto sobre el Patrimonio</t>
  </si>
  <si>
    <t>Impuestos al Comercio Exterior</t>
  </si>
  <si>
    <t>Impuestos Ecològicos</t>
  </si>
  <si>
    <t>Novbre</t>
  </si>
  <si>
    <t>Dicbre</t>
  </si>
  <si>
    <t>Imptos no comprendidos en las fracc de la Ley de Ingresos causados en ejer Fisc. Anteriores Pendientes de Liquidaciòn o Pago</t>
  </si>
  <si>
    <t>Cuotas y Aportaciones de Seg. Social</t>
  </si>
  <si>
    <t>Aportaciones para Fondos de Vivienda</t>
  </si>
  <si>
    <t>Cutas para Seguro Social</t>
  </si>
  <si>
    <t>Cuotas de Ahorro para el Retiro</t>
  </si>
  <si>
    <t>Otras cuotas y Aportaciones para la Seguridad Social</t>
  </si>
  <si>
    <t>Contribucion de Mejoras no comprendidas en Fracc de Ley de Ingresos Causado en Ejer Fisc Anteriores Pendientes de Liquidaciòn o Pago</t>
  </si>
  <si>
    <t>D e r e c h o s</t>
  </si>
  <si>
    <t xml:space="preserve">Derecho por el uso, Goce Aprovechamiento o Explotacion de Bienes de Dominio Pùblico </t>
  </si>
  <si>
    <t>Derecho a los Hipodromos</t>
  </si>
  <si>
    <t>Derechos por prestaciòn de Servicios</t>
  </si>
  <si>
    <t>Derechos no comprendidos en las fracc de Ley de Ingresos causados en Ejerc Fisc Anteriores Pendientes de Liquidaciòn o Pago</t>
  </si>
  <si>
    <t>Productos de Capital.</t>
  </si>
  <si>
    <t>Productos no comprendidos en las frac. De la ley de ingresos causadas en ejerc. Ant. Pendientes de liquidacion o pago.</t>
  </si>
  <si>
    <t xml:space="preserve">Aprovechamientos </t>
  </si>
  <si>
    <t xml:space="preserve">Aprovechamiento de tipo de corriente </t>
  </si>
  <si>
    <t>Aprovechamiento de capital</t>
  </si>
  <si>
    <t>Aprovechamientos no comprendidos en las frac.de la ley de ingresos causadas en ejerc fisciscales  Ant. pendientes de liq. O pago.</t>
  </si>
  <si>
    <t>Ingresos por ventas de Bienes y Servicios</t>
  </si>
  <si>
    <t>Ingresos pòr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</si>
  <si>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</si>
  <si>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</si>
  <si>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 xml:space="preserve">Aportaciones </t>
  </si>
  <si>
    <t>Transferencias Internas y Asignaciones al Sector Pùblico</t>
  </si>
  <si>
    <t>Transferencias al Resto del Sector Público</t>
  </si>
  <si>
    <t xml:space="preserve">Ayudas Sociales </t>
  </si>
  <si>
    <t>Transferencias a Fideicomisos, Mandatos y Análogos</t>
  </si>
  <si>
    <t>Ingresos Derivados de Financiamientos</t>
  </si>
  <si>
    <t>Remuneraciones al Personal de Carácter Transitorio</t>
  </si>
  <si>
    <t>Remuneraciones Adicionales y Especiales</t>
  </si>
  <si>
    <t>Pago de Estimulos a Servidores Públicos</t>
  </si>
  <si>
    <t>Materiales y Suministros</t>
  </si>
  <si>
    <t>Materias Primas y Materiales de Produccion y comercializacion</t>
  </si>
  <si>
    <t>Materiales y Articulos de Construccion y Reparacion</t>
  </si>
  <si>
    <t>Productos Quimicos, Farmacéuticos y de Laboratorio</t>
  </si>
  <si>
    <t>Herramientas, Refacciones y Accesorios Menores</t>
  </si>
  <si>
    <t xml:space="preserve">Servicios Generales </t>
  </si>
  <si>
    <t>Servicios Basicos</t>
  </si>
  <si>
    <t>Servicios de Instalacion, Reparacion, Mantenimiento y Conservación</t>
  </si>
  <si>
    <t>Servicios de Traslado y Viáticos</t>
  </si>
  <si>
    <t>Servicios de Comunicación Social y Publicidad</t>
  </si>
  <si>
    <t>Transferencias a Fideicomisos, Mandatos y otros Análogos</t>
  </si>
  <si>
    <t>Transferencias a la Serguridad Social.</t>
  </si>
  <si>
    <t>Mobiliario y Equipo de Administración</t>
  </si>
  <si>
    <t>Equipo e Instrumental Médico y de Laboratorio</t>
  </si>
  <si>
    <t>Equipo de Defensa y Seguridad</t>
  </si>
  <si>
    <t>Maquinaria, otros Equipos y Herramienta</t>
  </si>
  <si>
    <t>Activos Biologicos</t>
  </si>
  <si>
    <t>Inversion Pública</t>
  </si>
  <si>
    <t>Obra Pública en Bienes de Dominio Público</t>
  </si>
  <si>
    <t>Obra Pública en Bienes Propios</t>
  </si>
  <si>
    <t>Inversiones Financieras y Otras Proviciones</t>
  </si>
  <si>
    <t>Acciones y Participaciones de Capital</t>
  </si>
  <si>
    <t>Compra de titulos y Valores</t>
  </si>
  <si>
    <t>Concesiòn de Préstamos</t>
  </si>
  <si>
    <t>Inversiones en Fideicomisos, Mandatos y Otros Análogos</t>
  </si>
  <si>
    <t>Provisiones para Contingencias y Otras Erogaciones Especiales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</si>
  <si>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</si>
  <si>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</si>
  <si>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</si>
  <si>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</si>
  <si>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</si>
  <si>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</si>
  <si>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Anterios (ADEFAS)</t>
  </si>
  <si>
    <t>Relacion de Cuentas Bancarias Productivas Especificas</t>
  </si>
  <si>
    <t>Datos de la Cuenta Bancaria</t>
  </si>
  <si>
    <t>Institucion Bancaria</t>
  </si>
  <si>
    <t>Número de Cuenta</t>
  </si>
  <si>
    <t>Fondo, Programa o Convenio</t>
  </si>
  <si>
    <t>Nota: Solo Información de cuentas bancaris de ejercicio fiscal correspondiente</t>
  </si>
  <si>
    <t>Anexo 1</t>
  </si>
  <si>
    <t>Formato para la Difusion de los Resultados de las Evaluaciones</t>
  </si>
  <si>
    <t xml:space="preserve">1. DESCRIPCION DE LA EVALUACION </t>
  </si>
  <si>
    <t>1.1 Nombre de la Evaluación:</t>
  </si>
  <si>
    <t>1.2 Fecha de Inicio de la Evaluación (dd/mm/aaaa):</t>
  </si>
  <si>
    <t>1.3 Fecha de Ternimno de la Evaluacion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</si>
  <si>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</si>
  <si>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</si>
  <si>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</si>
  <si>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 :</t>
  </si>
  <si>
    <t>1.7 Metodología  Utilizada en la Evaluación:</t>
  </si>
  <si>
    <t>1.6 Objetivos Especificos de la Evaluación:</t>
  </si>
  <si>
    <t>Instrumentos de Recolección de Información:</t>
  </si>
  <si>
    <t>Cuestionarios _Entrevistas_Formatos_Otros_Especifique:</t>
  </si>
  <si>
    <t>Descripción de las Técnicas y Modelos utilizados:</t>
  </si>
  <si>
    <t xml:space="preserve">2. PRINCIPALES HALLAZGOS DE LA EVALUACION </t>
  </si>
  <si>
    <t>2.1 Describir los hallazgos mas relevantes de la Evaluacion:</t>
  </si>
  <si>
    <t>2.2 Señalar cuales son las Principales fortalezas, Oportunidades, Debilidades y Amenazas (FODA), de acuerdo con los temas del programa, Estrategia o Instituciones</t>
  </si>
  <si>
    <t>2.2.1 Fortalezas:</t>
  </si>
  <si>
    <t>2.2.2 Oportunidades:</t>
  </si>
  <si>
    <t>2.2.3 Debilidades:</t>
  </si>
  <si>
    <t>2.2.4 Amenazas:</t>
  </si>
  <si>
    <t>c</t>
  </si>
  <si>
    <t>3. CONCLUSIONES Y RECOMENDACIONES DE LA EVALUACION</t>
  </si>
  <si>
    <t>3.2 Describir las recomendaciones de acuerdo a su relevancia:</t>
  </si>
  <si>
    <t>3.1 Describir brevemente las conclusiones de la Evaluación:</t>
  </si>
  <si>
    <t>4. DATOS DE LA INSTANCIA EVALUADORA</t>
  </si>
  <si>
    <t>4.1 Nombre del Coordinador de la Evaluación:</t>
  </si>
  <si>
    <t>4.2 Cargo:</t>
  </si>
  <si>
    <t>4.3 Institución a la que Pertenece:</t>
  </si>
  <si>
    <t>4.4 Principales colaboradores</t>
  </si>
  <si>
    <t>4.5 Correo electronico del Coordinador de la evaluación:</t>
  </si>
  <si>
    <t>4.6 Telefono (con clave lada):</t>
  </si>
  <si>
    <t>5. IDENTIFICACION DEL (LOS) PROGRAMA(S)</t>
  </si>
  <si>
    <t>5.1 Nombre del (los) Programa(s) evaluado(s):</t>
  </si>
  <si>
    <t>5.2 Siglas:</t>
  </si>
  <si>
    <t>5.3 Ente Publico coordinador del (los) Programa(s):</t>
  </si>
  <si>
    <t>5.4 Poder Público al que pertenece(n) el (los) programa(s):</t>
  </si>
  <si>
    <t>Poder ejecutivo_Poder Legislativo_Poder Judicial_ente autonomo_</t>
  </si>
  <si>
    <t>5.5 Ambito Gubernamental al que pertenece(n) el (los) programa(s):</t>
  </si>
  <si>
    <t>Federal_Estatal_Local_</t>
  </si>
  <si>
    <t>5.6 Nombre de la(s) unidad(es) administrativa(s) y de (los titular(es) a cargo del (los) programa(s):</t>
  </si>
  <si>
    <t>5.6.1 Nombre(s) de la(s) unidad(es) administrativa(s) a cargo de(los) programa(s):</t>
  </si>
  <si>
    <t>5.6.2 Nombre(s) de(los) titular(es) de la(s) unidad(es) administrativa(s) a cargo de(los) programa(s) (nombre completo, correo electronico y telefono con clave lada):</t>
  </si>
  <si>
    <t>NOMBRE:</t>
  </si>
  <si>
    <t>UNIDAD ADMINISTRATIVA:</t>
  </si>
  <si>
    <t>6. DATOS DE CONTRATACION DE LA EVALUACION</t>
  </si>
  <si>
    <t>6.1 Tipo de contratacion:</t>
  </si>
  <si>
    <t xml:space="preserve">6.1.1 Adjudicación directa_6.1.2 Invitacion a tres_6.1.3 Licitacion Pública Nacional_6.1.4 Licitacion Pública Internacional_6.1.5 Otro: (señalar)_ </t>
  </si>
  <si>
    <t>6.2 Unidad Administrativa Responsable de contratar la evaluación:</t>
  </si>
  <si>
    <t>6.3 Costo total de la Evaluación: $</t>
  </si>
  <si>
    <t>6.4 Fuente de financiamiento:</t>
  </si>
  <si>
    <t>7. DIFUSION DE LA EVALUACION</t>
  </si>
  <si>
    <t>7.1 Difusion de internet de la evaluacion:</t>
  </si>
  <si>
    <t>7.2 Difusion de internet del formato:</t>
  </si>
  <si>
    <t>Preguntas / apartados</t>
  </si>
  <si>
    <t>Consideraciones</t>
  </si>
  <si>
    <t>¿Què es la Ley de Ingresos y cual es su Importancia</t>
  </si>
  <si>
    <t xml:space="preserve">Dar una buena explicacion </t>
  </si>
  <si>
    <t>¿De donde Obtienen los gobiernos sus Ingresos?</t>
  </si>
  <si>
    <t>Fuentes delos ingresos para finanaciar los gastos: Impuestos, derechos Prèstamos</t>
  </si>
  <si>
    <t>¿en que se gasta?</t>
  </si>
  <si>
    <t>¿Què es el Presupuesto de Egresos  y cual es su Importancia?</t>
  </si>
  <si>
    <t>Gasto de inversiòn y corriente, y Objeto del gastos</t>
  </si>
  <si>
    <t>¿Para que se gasta?</t>
  </si>
  <si>
    <t>Desarrollo Economico, Social y Gobierno</t>
  </si>
  <si>
    <t>¿Qué pueden hacer los Ciudadanos</t>
  </si>
  <si>
    <t>Se debera de considerar en el documento Informacion sobre Participaciòn Social, Contraloria social y acceso a la Informaciòn</t>
  </si>
  <si>
    <t xml:space="preserve">Origen de los ingresos </t>
  </si>
  <si>
    <t>Inpuesto</t>
  </si>
  <si>
    <t>Cuotas y Aportaciones de Seguridad Social</t>
  </si>
  <si>
    <t>Ingresos por ventas de bienes y Servicios</t>
  </si>
  <si>
    <t>¿En que se Gasta?</t>
  </si>
  <si>
    <t xml:space="preserve">T o t a l </t>
  </si>
  <si>
    <t>Bienes Muebls, Inmuebles e Intangibles</t>
  </si>
  <si>
    <t>Inversiòn Pùblica</t>
  </si>
  <si>
    <t>Calendario de Ingresos del Ejercicio Fiscal 2017</t>
  </si>
  <si>
    <t>Calendario de Presupuesto Egresos del Ejercicio Fiscal 2017</t>
  </si>
  <si>
    <t>Presupuesto de Egresos para el ejercicio Fisca  2017</t>
  </si>
  <si>
    <t>MUNICIPIO DE TEPETZINTLA,</t>
  </si>
  <si>
    <t>Impto sobre la Producciòn las Transacciones</t>
  </si>
  <si>
    <t>Remuneraciones Personal de Carácter Permanente</t>
  </si>
  <si>
    <t>Periodo Anual 2017</t>
  </si>
  <si>
    <t>Puesto Generales</t>
  </si>
  <si>
    <t xml:space="preserve">Presidente Municipal </t>
  </si>
  <si>
    <t>Síndico</t>
  </si>
  <si>
    <t>Regidor (es)</t>
  </si>
  <si>
    <t>Secretario del Ayuntamiento</t>
  </si>
  <si>
    <t xml:space="preserve">Tesorero </t>
  </si>
  <si>
    <t>Contralor Interno</t>
  </si>
  <si>
    <t>Organo de Gobierno o Similar del OPD</t>
  </si>
  <si>
    <t>Director de bras Públicas</t>
  </si>
  <si>
    <t>Director General (OPD)</t>
  </si>
  <si>
    <t>Director de Area</t>
  </si>
  <si>
    <t>Jefe de Unidad</t>
  </si>
  <si>
    <t>Subdirector de Area</t>
  </si>
  <si>
    <t>jefe de departamento</t>
  </si>
  <si>
    <t>Personal de Servicio Tecnico</t>
  </si>
  <si>
    <t>Personal Operativo de Confianza</t>
  </si>
  <si>
    <t>Personal Operativo de Base</t>
  </si>
  <si>
    <t>Puestos Auxiliares</t>
  </si>
  <si>
    <t>Agentes Municipales</t>
  </si>
  <si>
    <t>Subagentes Municipales</t>
  </si>
  <si>
    <t>Cronista Municipal</t>
  </si>
  <si>
    <t>Jefes de Manzana</t>
  </si>
  <si>
    <t>Transferen Internas y Asignaciones al Sector Púb.</t>
  </si>
  <si>
    <t>NO SE MANEJAN CUENTAS PRODUCTIVAS</t>
  </si>
  <si>
    <t>Impte y %  del total que se paga y garantiza con el recrso de dicho fondo</t>
  </si>
  <si>
    <t>FORTAMUN-DF</t>
  </si>
  <si>
    <t>FISM-DF</t>
  </si>
  <si>
    <t>OBRAS PUBLICAS Y ACCIONES</t>
  </si>
  <si>
    <t>EMPRESTITO</t>
  </si>
  <si>
    <t>OBRAS Y ACCIONES</t>
  </si>
  <si>
    <t>BANOBRAS</t>
  </si>
  <si>
    <t>FAIS</t>
  </si>
  <si>
    <t>44109-OTRAS AYUDAS SOCIALES</t>
  </si>
  <si>
    <t>-</t>
  </si>
  <si>
    <t>FORTUNATO DIAZ REYES</t>
  </si>
  <si>
    <t xml:space="preserve">SERGIO VENTURA RAMOS </t>
  </si>
  <si>
    <t>AL PERIODO DEL 01 DE ABRIL AL 30 DE JUNIO DE 2017</t>
  </si>
  <si>
    <t>CREDITO SIMPLE</t>
  </si>
  <si>
    <t>Alumbrado público</t>
  </si>
  <si>
    <t>Sueldo al personal eventual</t>
  </si>
  <si>
    <t>Conservación y mantenimiento de vehículos adscritos a servicios administrativos</t>
  </si>
  <si>
    <t>Arrendamiento de equipo de transporte para servicios y operación de programas públicos</t>
  </si>
  <si>
    <t>DEL PERIODO DEL 01 DE JULIO AL 30 DE SEPTIEMBRE DE 2017</t>
  </si>
  <si>
    <t>AL PERIODO DEL 01 DE JULIO AL 30 DE SEPTIEMBRE DE 2017</t>
  </si>
  <si>
    <t>EJERCICIO</t>
  </si>
  <si>
    <t>PERIODO DEL 01 DE JULIO AL 30 DE SEPTIMBRE DEL 2017</t>
  </si>
  <si>
    <t>PERIODO DEL 01 DE JULIO AL 30 DE SEPTIEMBRE DEL 2017</t>
  </si>
  <si>
    <t>Pago de auditorias</t>
  </si>
  <si>
    <t>Accesorios de seguridad publica.</t>
  </si>
  <si>
    <t>Obligaciones financieras.</t>
  </si>
  <si>
    <t xml:space="preserve">Laudos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</si>
</sst>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1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" xfId="0" applyBorder="1" applyAlignment="1">
      <alignment horizontal="center"/>
    </xf>
    <xf numFmtId="0" fontId="0" fillId="0" borderId="13" xfId="0" applyBorder="1" applyAlignment="1"/>
    <xf numFmtId="0" fontId="0" fillId="0" borderId="0" xfId="0" applyAlignment="1">
      <alignment vertical="center"/>
    </xf>
    <xf numFmtId="0" fontId="0" fillId="0" borderId="12" xfId="0" applyBorder="1"/>
    <xf numFmtId="0" fontId="0" fillId="3" borderId="10" xfId="0" applyFill="1" applyBorder="1"/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5" xfId="0" applyBorder="1"/>
    <xf numFmtId="0" fontId="0" fillId="0" borderId="2" xfId="0" applyBorder="1"/>
    <xf numFmtId="0" fontId="0" fillId="0" borderId="7" xfId="0" applyBorder="1"/>
    <xf numFmtId="0" fontId="0" fillId="0" borderId="14" xfId="0" applyBorder="1"/>
    <xf numFmtId="0" fontId="0" fillId="0" borderId="4" xfId="0" applyBorder="1"/>
    <xf numFmtId="0" fontId="0" fillId="0" borderId="9" xfId="0" applyBorder="1"/>
    <xf numFmtId="0" fontId="0" fillId="0" borderId="13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5" xfId="0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4" fontId="8" fillId="0" borderId="0" xfId="0" applyNumberFormat="1" applyFont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8" fillId="0" borderId="15" xfId="0" applyFont="1" applyBorder="1"/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/>
    <xf numFmtId="0" fontId="0" fillId="0" borderId="14" xfId="0" applyFont="1" applyBorder="1" applyAlignment="1"/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" xfId="0" applyBorder="1" applyAlignment="1"/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5" xfId="0" applyNumberFormat="1" applyBorder="1"/>
    <xf numFmtId="1" fontId="0" fillId="0" borderId="5" xfId="0" applyNumberFormat="1" applyBorder="1" applyAlignment="1"/>
    <xf numFmtId="164" fontId="0" fillId="0" borderId="6" xfId="0" applyNumberFormat="1" applyBorder="1" applyAlignment="1">
      <alignment horizontal="left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6" xfId="0" applyBorder="1" applyAlignment="1">
      <alignment horizontal="left"/>
    </xf>
    <xf numFmtId="2" fontId="0" fillId="0" borderId="2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0" fillId="0" borderId="0" xfId="0" applyNumberFormat="1"/>
    <xf numFmtId="4" fontId="6" fillId="0" borderId="1" xfId="0" applyNumberFormat="1" applyFont="1" applyBorder="1"/>
    <xf numFmtId="4" fontId="6" fillId="0" borderId="0" xfId="0" applyNumberFormat="1" applyFont="1"/>
    <xf numFmtId="4" fontId="9" fillId="0" borderId="1" xfId="0" applyNumberFormat="1" applyFont="1" applyBorder="1"/>
    <xf numFmtId="4" fontId="10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9" fillId="0" borderId="0" xfId="0" applyNumberFormat="1" applyFont="1"/>
    <xf numFmtId="4" fontId="8" fillId="4" borderId="1" xfId="0" applyNumberFormat="1" applyFont="1" applyFill="1" applyBorder="1"/>
    <xf numFmtId="4" fontId="8" fillId="4" borderId="11" xfId="0" applyNumberFormat="1" applyFont="1" applyFill="1" applyBorder="1"/>
    <xf numFmtId="0" fontId="0" fillId="4" borderId="1" xfId="0" applyFill="1" applyBorder="1"/>
    <xf numFmtId="4" fontId="9" fillId="4" borderId="1" xfId="0" applyNumberFormat="1" applyFont="1" applyFill="1" applyBorder="1"/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4" fontId="11" fillId="0" borderId="1" xfId="0" applyNumberFormat="1" applyFont="1" applyBorder="1"/>
    <xf numFmtId="4" fontId="10" fillId="0" borderId="0" xfId="0" applyNumberFormat="1" applyFont="1"/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5" borderId="1" xfId="0" applyFill="1" applyBorder="1" applyAlignment="1">
      <alignment horizontal="center"/>
    </xf>
    <xf numFmtId="4" fontId="0" fillId="0" borderId="0" xfId="0" applyNumberFormat="1" applyBorder="1"/>
    <xf numFmtId="4" fontId="0" fillId="0" borderId="15" xfId="0" applyNumberFormat="1" applyFont="1" applyBorder="1"/>
    <xf numFmtId="4" fontId="0" fillId="4" borderId="15" xfId="0" applyNumberFormat="1" applyFont="1" applyFill="1" applyBorder="1"/>
    <xf numFmtId="4" fontId="0" fillId="4" borderId="6" xfId="0" applyNumberFormat="1" applyFont="1" applyFill="1" applyBorder="1"/>
    <xf numFmtId="4" fontId="6" fillId="0" borderId="15" xfId="0" applyNumberFormat="1" applyFont="1" applyBorder="1"/>
    <xf numFmtId="4" fontId="0" fillId="0" borderId="0" xfId="0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44" fontId="12" fillId="0" borderId="1" xfId="1" applyFont="1" applyBorder="1" applyAlignment="1">
      <alignment horizontal="right"/>
    </xf>
    <xf numFmtId="44" fontId="0" fillId="0" borderId="1" xfId="1" applyFont="1" applyBorder="1"/>
    <xf numFmtId="4" fontId="0" fillId="0" borderId="1" xfId="0" applyNumberFormat="1" applyFont="1" applyBorder="1"/>
    <xf numFmtId="0" fontId="0" fillId="0" borderId="1" xfId="0" applyFill="1" applyBorder="1"/>
    <xf numFmtId="0" fontId="0" fillId="0" borderId="0" xfId="0" applyAlignment="1">
      <alignment horizontal="left" wrapText="1"/>
    </xf>
    <xf numFmtId="44" fontId="0" fillId="0" borderId="0" xfId="0" applyNumberFormat="1"/>
    <xf numFmtId="8" fontId="0" fillId="0" borderId="1" xfId="0" applyNumberFormat="1" applyBorder="1"/>
    <xf numFmtId="10" fontId="0" fillId="0" borderId="1" xfId="2" applyNumberFormat="1" applyFont="1" applyBorder="1"/>
    <xf numFmtId="8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0" xfId="2" applyNumberFormat="1" applyFont="1"/>
    <xf numFmtId="10" fontId="0" fillId="0" borderId="1" xfId="0" applyNumberFormat="1" applyBorder="1"/>
    <xf numFmtId="44" fontId="0" fillId="0" borderId="1" xfId="0" applyNumberFormat="1" applyBorder="1"/>
    <xf numFmtId="8" fontId="0" fillId="0" borderId="1" xfId="1" applyNumberFormat="1" applyFont="1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2" fontId="0" fillId="0" borderId="5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481902</xdr:colOff>
      <xdr:row>7</xdr:row>
      <xdr:rowOff>83635</xdr:rowOff>
    </xdr:from>
    <xdr:ext cx="5246501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5444F9B5-FA74-4874-9845-F147E1981FBC}"/>
            </a:ext>
          </a:extLst>
        </xdr:cNvPr>
        <xdr:cNvSpPr/>
      </xdr:nvSpPr>
      <xdr:spPr>
        <a:xfrm>
          <a:off x="1615377" y="1817185"/>
          <a:ext cx="5246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25"/>
  <sheetViews>
    <sheetView topLeftCell="A13" workbookViewId="0">
      <selection activeCell="K27" sqref="K27"/>
    </sheetView>
  </sheetViews>
  <sheetFormatPr baseColWidth="10" defaultRowHeight="15" x14ac:dyDescent="0.25"/>
  <cols>
    <col min="1" max="1" width="3.85546875" customWidth="1"/>
    <col min="2" max="2" width="16.28515625" style="120" customWidth="1"/>
    <col min="3" max="9" width="15.7109375" customWidth="1"/>
  </cols>
  <sheetData>
    <row r="2" spans="2:9" ht="15" customHeight="1" x14ac:dyDescent="0.25">
      <c r="B2" s="133" t="s">
        <v>0</v>
      </c>
      <c r="C2" s="134"/>
      <c r="D2" s="134"/>
      <c r="E2" s="134"/>
      <c r="F2" s="134"/>
      <c r="G2" s="134"/>
      <c r="H2" s="134"/>
      <c r="I2" s="135"/>
    </row>
    <row r="3" spans="2:9" x14ac:dyDescent="0.25">
      <c r="B3" s="136" t="s">
        <v>1</v>
      </c>
      <c r="C3" s="137"/>
      <c r="D3" s="137"/>
      <c r="E3" s="137"/>
      <c r="F3" s="137"/>
      <c r="G3" s="137"/>
      <c r="H3" s="137"/>
      <c r="I3" s="138"/>
    </row>
    <row r="4" spans="2:9" x14ac:dyDescent="0.25">
      <c r="B4" s="139" t="s">
        <v>413</v>
      </c>
      <c r="C4" s="140"/>
      <c r="D4" s="140"/>
      <c r="E4" s="140"/>
      <c r="F4" s="140"/>
      <c r="G4" s="140"/>
      <c r="H4" s="140"/>
      <c r="I4" s="141"/>
    </row>
    <row r="6" spans="2:9" ht="45.75" customHeight="1" x14ac:dyDescent="0.25">
      <c r="B6" s="114" t="s">
        <v>2</v>
      </c>
      <c r="C6" s="1" t="s">
        <v>3</v>
      </c>
      <c r="D6" s="1" t="s">
        <v>4</v>
      </c>
      <c r="E6" s="2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2:9" ht="17.100000000000001" customHeight="1" x14ac:dyDescent="0.25">
      <c r="B7" s="126" t="s">
        <v>403</v>
      </c>
      <c r="C7" s="127" t="s">
        <v>404</v>
      </c>
      <c r="D7" s="3"/>
      <c r="E7" s="3"/>
      <c r="F7" s="118" t="s">
        <v>406</v>
      </c>
      <c r="G7" s="127" t="s">
        <v>404</v>
      </c>
      <c r="H7" s="3"/>
      <c r="I7" s="116">
        <v>9644</v>
      </c>
    </row>
    <row r="8" spans="2:9" ht="17.100000000000001" customHeight="1" x14ac:dyDescent="0.25">
      <c r="B8" s="126" t="s">
        <v>403</v>
      </c>
      <c r="C8" s="127" t="s">
        <v>404</v>
      </c>
      <c r="D8" s="3"/>
      <c r="E8" s="3"/>
      <c r="F8" s="115" t="s">
        <v>0</v>
      </c>
      <c r="G8" s="127" t="s">
        <v>404</v>
      </c>
      <c r="H8" s="3"/>
      <c r="I8" s="117">
        <v>2900</v>
      </c>
    </row>
    <row r="9" spans="2:9" ht="17.100000000000001" customHeight="1" x14ac:dyDescent="0.25">
      <c r="B9" s="126" t="s">
        <v>403</v>
      </c>
      <c r="C9" s="127" t="s">
        <v>404</v>
      </c>
      <c r="D9" s="3"/>
      <c r="E9" s="3"/>
      <c r="F9" s="115" t="s">
        <v>0</v>
      </c>
      <c r="G9" s="127" t="s">
        <v>404</v>
      </c>
      <c r="H9" s="3"/>
      <c r="I9" s="117">
        <v>150</v>
      </c>
    </row>
    <row r="10" spans="2:9" ht="17.100000000000001" customHeight="1" x14ac:dyDescent="0.25">
      <c r="B10" s="126" t="s">
        <v>403</v>
      </c>
      <c r="C10" s="127" t="s">
        <v>404</v>
      </c>
      <c r="D10" s="3"/>
      <c r="E10" s="3"/>
      <c r="F10" s="115" t="s">
        <v>0</v>
      </c>
      <c r="G10" s="127" t="s">
        <v>404</v>
      </c>
      <c r="H10" s="3"/>
      <c r="I10" s="117">
        <v>1000</v>
      </c>
    </row>
    <row r="11" spans="2:9" ht="17.100000000000001" customHeight="1" x14ac:dyDescent="0.25">
      <c r="B11" s="126" t="s">
        <v>403</v>
      </c>
      <c r="C11" s="127" t="s">
        <v>404</v>
      </c>
      <c r="D11" s="3"/>
      <c r="E11" s="3"/>
      <c r="F11" s="115" t="s">
        <v>0</v>
      </c>
      <c r="G11" s="127" t="s">
        <v>404</v>
      </c>
      <c r="H11" s="3"/>
      <c r="I11" s="117">
        <v>4420</v>
      </c>
    </row>
    <row r="12" spans="2:9" ht="17.100000000000001" customHeight="1" x14ac:dyDescent="0.25">
      <c r="B12" s="126" t="s">
        <v>403</v>
      </c>
      <c r="C12" s="127" t="s">
        <v>404</v>
      </c>
      <c r="D12" s="3"/>
      <c r="E12" s="3"/>
      <c r="F12" s="115" t="s">
        <v>0</v>
      </c>
      <c r="G12" s="127" t="s">
        <v>404</v>
      </c>
      <c r="H12" s="3"/>
      <c r="I12" s="117">
        <v>4165</v>
      </c>
    </row>
    <row r="13" spans="2:9" ht="17.100000000000001" customHeight="1" x14ac:dyDescent="0.25">
      <c r="B13" s="126" t="s">
        <v>403</v>
      </c>
      <c r="C13" s="127" t="s">
        <v>404</v>
      </c>
      <c r="D13" s="3"/>
      <c r="E13" s="3"/>
      <c r="F13" s="115" t="s">
        <v>0</v>
      </c>
      <c r="G13" s="127" t="s">
        <v>404</v>
      </c>
      <c r="H13" s="3"/>
      <c r="I13" s="117">
        <v>2400</v>
      </c>
    </row>
    <row r="14" spans="2:9" ht="17.100000000000001" customHeight="1" x14ac:dyDescent="0.25">
      <c r="B14" s="126" t="s">
        <v>403</v>
      </c>
      <c r="C14" s="127" t="s">
        <v>404</v>
      </c>
      <c r="D14" s="3"/>
      <c r="E14" s="3"/>
      <c r="F14" s="118" t="s">
        <v>406</v>
      </c>
      <c r="G14" s="127" t="s">
        <v>404</v>
      </c>
      <c r="H14" s="3"/>
      <c r="I14" s="117">
        <v>5568</v>
      </c>
    </row>
    <row r="15" spans="2:9" ht="17.100000000000001" customHeight="1" x14ac:dyDescent="0.25">
      <c r="B15" s="126" t="s">
        <v>403</v>
      </c>
      <c r="C15" s="127" t="s">
        <v>404</v>
      </c>
      <c r="D15" s="3"/>
      <c r="E15" s="3"/>
      <c r="F15" s="115" t="s">
        <v>0</v>
      </c>
      <c r="G15" s="127" t="s">
        <v>404</v>
      </c>
      <c r="H15" s="3"/>
      <c r="I15" s="117">
        <v>13600</v>
      </c>
    </row>
    <row r="16" spans="2:9" ht="17.100000000000001" customHeight="1" x14ac:dyDescent="0.25">
      <c r="B16" s="126" t="s">
        <v>403</v>
      </c>
      <c r="C16" s="127" t="s">
        <v>404</v>
      </c>
      <c r="D16" s="3"/>
      <c r="E16" s="3"/>
      <c r="F16" s="115" t="s">
        <v>0</v>
      </c>
      <c r="G16" s="127" t="s">
        <v>404</v>
      </c>
      <c r="H16" s="3"/>
      <c r="I16" s="117">
        <v>4700</v>
      </c>
    </row>
    <row r="17" spans="2:9" ht="17.100000000000001" customHeight="1" x14ac:dyDescent="0.25">
      <c r="B17" s="126" t="s">
        <v>403</v>
      </c>
      <c r="C17" s="127" t="s">
        <v>404</v>
      </c>
      <c r="D17" s="3"/>
      <c r="E17" s="3"/>
      <c r="F17" s="115" t="s">
        <v>0</v>
      </c>
      <c r="G17" s="127" t="s">
        <v>404</v>
      </c>
      <c r="H17" s="3"/>
      <c r="I17" s="117">
        <v>1016</v>
      </c>
    </row>
    <row r="18" spans="2:9" ht="17.100000000000001" customHeight="1" x14ac:dyDescent="0.25">
      <c r="B18" s="126" t="s">
        <v>403</v>
      </c>
      <c r="C18" s="127" t="s">
        <v>404</v>
      </c>
      <c r="D18" s="3"/>
      <c r="E18" s="3"/>
      <c r="F18" s="115" t="s">
        <v>0</v>
      </c>
      <c r="G18" s="127" t="s">
        <v>404</v>
      </c>
      <c r="H18" s="3"/>
      <c r="I18" s="117">
        <v>3000</v>
      </c>
    </row>
    <row r="19" spans="2:9" ht="17.100000000000001" customHeight="1" x14ac:dyDescent="0.25">
      <c r="B19" s="126" t="s">
        <v>403</v>
      </c>
      <c r="C19" s="127" t="s">
        <v>404</v>
      </c>
      <c r="D19" s="3"/>
      <c r="E19" s="3"/>
      <c r="F19" s="115" t="s">
        <v>0</v>
      </c>
      <c r="G19" s="127" t="s">
        <v>404</v>
      </c>
      <c r="H19" s="3"/>
      <c r="I19" s="117">
        <v>6000</v>
      </c>
    </row>
    <row r="20" spans="2:9" ht="17.100000000000001" customHeight="1" x14ac:dyDescent="0.25">
      <c r="B20" s="126" t="s">
        <v>403</v>
      </c>
      <c r="C20" s="127" t="s">
        <v>404</v>
      </c>
      <c r="D20" s="3"/>
      <c r="E20" s="3"/>
      <c r="F20" s="115" t="s">
        <v>0</v>
      </c>
      <c r="G20" s="127" t="s">
        <v>404</v>
      </c>
      <c r="H20" s="3"/>
      <c r="I20" s="117">
        <v>3829</v>
      </c>
    </row>
    <row r="21" spans="2:9" ht="17.100000000000001" customHeight="1" x14ac:dyDescent="0.25">
      <c r="B21" s="126" t="s">
        <v>403</v>
      </c>
      <c r="C21" s="127" t="s">
        <v>404</v>
      </c>
      <c r="D21" s="3"/>
      <c r="E21" s="3"/>
      <c r="F21" s="115" t="s">
        <v>0</v>
      </c>
      <c r="G21" s="127" t="s">
        <v>404</v>
      </c>
      <c r="H21" s="3"/>
      <c r="I21" s="117">
        <v>5950</v>
      </c>
    </row>
    <row r="22" spans="2:9" ht="17.100000000000001" customHeight="1" x14ac:dyDescent="0.25">
      <c r="B22" s="126" t="s">
        <v>403</v>
      </c>
      <c r="C22" s="127" t="s">
        <v>404</v>
      </c>
      <c r="D22" s="3"/>
      <c r="E22" s="3"/>
      <c r="F22" s="118" t="s">
        <v>406</v>
      </c>
      <c r="G22" s="127" t="s">
        <v>404</v>
      </c>
      <c r="H22" s="3"/>
      <c r="I22" s="117">
        <v>6960</v>
      </c>
    </row>
    <row r="23" spans="2:9" ht="17.100000000000001" customHeight="1" x14ac:dyDescent="0.25">
      <c r="B23" s="126" t="s">
        <v>403</v>
      </c>
      <c r="C23" s="127" t="s">
        <v>404</v>
      </c>
      <c r="D23" s="3"/>
      <c r="E23" s="3"/>
      <c r="F23" s="115" t="s">
        <v>405</v>
      </c>
      <c r="G23" s="127" t="s">
        <v>404</v>
      </c>
      <c r="H23" s="3"/>
      <c r="I23" s="117">
        <v>3428</v>
      </c>
    </row>
    <row r="24" spans="2:9" ht="17.100000000000001" customHeight="1" x14ac:dyDescent="0.25">
      <c r="B24" s="126" t="s">
        <v>403</v>
      </c>
      <c r="C24" s="127" t="s">
        <v>404</v>
      </c>
      <c r="D24" s="3"/>
      <c r="E24" s="3"/>
      <c r="F24" s="119" t="s">
        <v>0</v>
      </c>
      <c r="G24" s="127" t="s">
        <v>404</v>
      </c>
      <c r="H24" s="3"/>
      <c r="I24" s="117">
        <v>3200</v>
      </c>
    </row>
    <row r="25" spans="2:9" x14ac:dyDescent="0.25">
      <c r="B25" s="126" t="s">
        <v>403</v>
      </c>
      <c r="C25" s="127" t="s">
        <v>404</v>
      </c>
      <c r="D25" s="3"/>
      <c r="E25" s="3"/>
      <c r="F25" s="119" t="s">
        <v>0</v>
      </c>
      <c r="G25" s="127" t="s">
        <v>404</v>
      </c>
      <c r="H25" s="3"/>
      <c r="I25" s="131">
        <v>13600</v>
      </c>
    </row>
  </sheetData>
  <mergeCells count="3">
    <mergeCell ref="B2:I2"/>
    <mergeCell ref="B3:I3"/>
    <mergeCell ref="B4:I4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97"/>
  <sheetViews>
    <sheetView workbookViewId="0">
      <selection activeCell="G22" sqref="G22"/>
    </sheetView>
  </sheetViews>
  <sheetFormatPr baseColWidth="10" defaultRowHeight="15" x14ac:dyDescent="0.25"/>
  <cols>
    <col min="1" max="1" width="3.42578125" customWidth="1"/>
    <col min="2" max="2" width="39.5703125" customWidth="1"/>
    <col min="3" max="3" width="11.7109375" customWidth="1"/>
    <col min="4" max="7" width="9.7109375" customWidth="1"/>
    <col min="8" max="8" width="11" customWidth="1"/>
    <col min="9" max="15" width="9.7109375" customWidth="1"/>
  </cols>
  <sheetData>
    <row r="1" spans="1:15" x14ac:dyDescent="0.25">
      <c r="A1" s="16"/>
      <c r="B1" s="154" t="s">
        <v>101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x14ac:dyDescent="0.25">
      <c r="A2" s="17"/>
      <c r="B2" s="140" t="s">
        <v>365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1:15" x14ac:dyDescent="0.25">
      <c r="A3" s="18"/>
      <c r="B3" s="15"/>
      <c r="C3" s="36" t="s">
        <v>202</v>
      </c>
      <c r="D3" s="36" t="s">
        <v>203</v>
      </c>
      <c r="E3" s="36" t="s">
        <v>204</v>
      </c>
      <c r="F3" s="36" t="s">
        <v>205</v>
      </c>
      <c r="G3" s="36" t="s">
        <v>206</v>
      </c>
      <c r="H3" s="36" t="s">
        <v>207</v>
      </c>
      <c r="I3" s="36" t="s">
        <v>208</v>
      </c>
      <c r="J3" s="36" t="s">
        <v>209</v>
      </c>
      <c r="K3" s="36" t="s">
        <v>210</v>
      </c>
      <c r="L3" s="36" t="s">
        <v>211</v>
      </c>
      <c r="M3" s="36" t="s">
        <v>212</v>
      </c>
      <c r="N3" s="36" t="s">
        <v>216</v>
      </c>
      <c r="O3" s="36" t="s">
        <v>217</v>
      </c>
    </row>
    <row r="4" spans="1:15" x14ac:dyDescent="0.25">
      <c r="A4" s="18"/>
      <c r="B4" s="31" t="s">
        <v>181</v>
      </c>
      <c r="C4" s="80">
        <v>44407774.859999999</v>
      </c>
      <c r="D4" s="77">
        <v>3700647.84</v>
      </c>
      <c r="E4" s="77">
        <v>3700647.84</v>
      </c>
      <c r="F4" s="77">
        <v>3700647.84</v>
      </c>
      <c r="G4" s="77">
        <v>3700647.84</v>
      </c>
      <c r="H4" s="77">
        <v>3700647.84</v>
      </c>
      <c r="I4" s="77">
        <v>3700647.84</v>
      </c>
      <c r="J4" s="77">
        <v>3700647.84</v>
      </c>
      <c r="K4" s="77">
        <v>3700647.84</v>
      </c>
      <c r="L4" s="77">
        <v>3700647.84</v>
      </c>
      <c r="M4" s="77">
        <v>3700647.84</v>
      </c>
      <c r="N4" s="77">
        <v>3700647.84</v>
      </c>
      <c r="O4" s="77">
        <v>3700647.84</v>
      </c>
    </row>
    <row r="5" spans="1:15" x14ac:dyDescent="0.25">
      <c r="A5" s="193" t="s">
        <v>103</v>
      </c>
      <c r="B5" s="194"/>
      <c r="C5" s="84">
        <f>SUM(C6:C12)</f>
        <v>7785215.5800000001</v>
      </c>
      <c r="D5" s="77">
        <f>C5/12</f>
        <v>648767.96499999997</v>
      </c>
      <c r="E5" s="77">
        <v>648767.97</v>
      </c>
      <c r="F5" s="77">
        <v>648767.97</v>
      </c>
      <c r="G5" s="77">
        <v>648767.97</v>
      </c>
      <c r="H5" s="77">
        <v>648767.97</v>
      </c>
      <c r="I5" s="77">
        <v>648767.97</v>
      </c>
      <c r="J5" s="77">
        <v>648767.97</v>
      </c>
      <c r="K5" s="77">
        <v>648767.97</v>
      </c>
      <c r="L5" s="77">
        <v>648767.97</v>
      </c>
      <c r="M5" s="77">
        <v>648767.97</v>
      </c>
      <c r="N5" s="77">
        <v>648767.97</v>
      </c>
      <c r="O5" s="77">
        <v>648767.97</v>
      </c>
    </row>
    <row r="6" spans="1:15" ht="24.75" x14ac:dyDescent="0.25">
      <c r="A6" s="18"/>
      <c r="B6" s="39" t="s">
        <v>369</v>
      </c>
      <c r="C6" s="81">
        <v>2725255.16</v>
      </c>
      <c r="D6" s="37">
        <f>C6/12</f>
        <v>227104.59666666668</v>
      </c>
      <c r="E6" s="37">
        <v>227104.6</v>
      </c>
      <c r="F6" s="37">
        <v>227104.6</v>
      </c>
      <c r="G6" s="37">
        <v>227104.6</v>
      </c>
      <c r="H6" s="37">
        <v>227104.6</v>
      </c>
      <c r="I6" s="37">
        <v>227104.6</v>
      </c>
      <c r="J6" s="37">
        <v>227104.6</v>
      </c>
      <c r="K6" s="37">
        <v>227104.6</v>
      </c>
      <c r="L6" s="37">
        <v>227104.6</v>
      </c>
      <c r="M6" s="37">
        <v>227104.6</v>
      </c>
      <c r="N6" s="37">
        <v>227104.6</v>
      </c>
      <c r="O6" s="37">
        <v>227104.6</v>
      </c>
    </row>
    <row r="7" spans="1:15" ht="24.75" x14ac:dyDescent="0.25">
      <c r="A7" s="18"/>
      <c r="B7" s="39" t="s">
        <v>246</v>
      </c>
      <c r="C7" s="81">
        <v>1885400</v>
      </c>
      <c r="D7" s="37">
        <f>C7/12</f>
        <v>157116.66666666666</v>
      </c>
      <c r="E7" s="37">
        <v>157116.67000000001</v>
      </c>
      <c r="F7" s="37">
        <v>157116.67000000001</v>
      </c>
      <c r="G7" s="37">
        <v>157116.67000000001</v>
      </c>
      <c r="H7" s="37">
        <v>157116.67000000001</v>
      </c>
      <c r="I7" s="37">
        <v>157116.67000000001</v>
      </c>
      <c r="J7" s="37">
        <v>157116.67000000001</v>
      </c>
      <c r="K7" s="37">
        <v>157116.67000000001</v>
      </c>
      <c r="L7" s="37">
        <v>157116.67000000001</v>
      </c>
      <c r="M7" s="37">
        <v>157116.67000000001</v>
      </c>
      <c r="N7" s="37">
        <v>157116.67000000001</v>
      </c>
      <c r="O7" s="37">
        <v>157116.67000000001</v>
      </c>
    </row>
    <row r="8" spans="1:15" ht="15.75" customHeight="1" x14ac:dyDescent="0.25">
      <c r="A8" s="18"/>
      <c r="B8" s="39" t="s">
        <v>247</v>
      </c>
      <c r="C8" s="81">
        <v>1656988.42</v>
      </c>
      <c r="D8" s="37">
        <f>C8/12</f>
        <v>138082.36833333332</v>
      </c>
      <c r="E8" s="37">
        <v>138082.37</v>
      </c>
      <c r="F8" s="37">
        <v>138082.37</v>
      </c>
      <c r="G8" s="37">
        <v>138082.37</v>
      </c>
      <c r="H8" s="37">
        <v>138082.37</v>
      </c>
      <c r="I8" s="37">
        <v>138082.37</v>
      </c>
      <c r="J8" s="37">
        <v>138082.37</v>
      </c>
      <c r="K8" s="37">
        <v>138082.37</v>
      </c>
      <c r="L8" s="37">
        <v>138082.37</v>
      </c>
      <c r="M8" s="37">
        <v>138082.37</v>
      </c>
      <c r="N8" s="37">
        <v>138082.37</v>
      </c>
      <c r="O8" s="37">
        <v>138082.37</v>
      </c>
    </row>
    <row r="9" spans="1:15" x14ac:dyDescent="0.25">
      <c r="A9" s="18"/>
      <c r="B9" s="38" t="s">
        <v>107</v>
      </c>
      <c r="C9" s="82">
        <v>400000</v>
      </c>
      <c r="D9" s="37">
        <f>C9/12</f>
        <v>33333.333333333336</v>
      </c>
      <c r="E9" s="37">
        <v>33333.33</v>
      </c>
      <c r="F9" s="37">
        <v>33333.33</v>
      </c>
      <c r="G9" s="37">
        <v>33333.33</v>
      </c>
      <c r="H9" s="37">
        <v>33333.33</v>
      </c>
      <c r="I9" s="37">
        <v>33333.33</v>
      </c>
      <c r="J9" s="37">
        <v>33333.33</v>
      </c>
      <c r="K9" s="37">
        <v>33333.33</v>
      </c>
      <c r="L9" s="37">
        <v>33333.33</v>
      </c>
      <c r="M9" s="37">
        <v>33333.33</v>
      </c>
      <c r="N9" s="37">
        <v>33333.33</v>
      </c>
      <c r="O9" s="37">
        <v>33333.33</v>
      </c>
    </row>
    <row r="10" spans="1:15" x14ac:dyDescent="0.25">
      <c r="A10" s="18"/>
      <c r="B10" s="39" t="s">
        <v>108</v>
      </c>
      <c r="C10" s="83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5">
      <c r="A11" s="18"/>
      <c r="B11" s="38" t="s">
        <v>109</v>
      </c>
      <c r="C11" s="81">
        <v>1117572</v>
      </c>
      <c r="D11" s="37">
        <f>C11/12</f>
        <v>93131</v>
      </c>
      <c r="E11" s="37">
        <v>93131</v>
      </c>
      <c r="F11" s="37">
        <v>93131</v>
      </c>
      <c r="G11" s="37">
        <v>93131</v>
      </c>
      <c r="H11" s="37">
        <v>93131</v>
      </c>
      <c r="I11" s="37">
        <v>93131</v>
      </c>
      <c r="J11" s="37">
        <v>93131</v>
      </c>
      <c r="K11" s="37">
        <v>93131</v>
      </c>
      <c r="L11" s="37">
        <v>93131</v>
      </c>
      <c r="M11" s="37">
        <v>93131</v>
      </c>
      <c r="N11" s="37">
        <v>93131</v>
      </c>
      <c r="O11" s="37">
        <v>93131</v>
      </c>
    </row>
    <row r="12" spans="1:15" x14ac:dyDescent="0.25">
      <c r="A12" s="18"/>
      <c r="B12" s="38" t="s">
        <v>248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x14ac:dyDescent="0.25">
      <c r="A13" s="197" t="s">
        <v>249</v>
      </c>
      <c r="B13" s="198"/>
      <c r="C13" s="77">
        <f>SUM(C14:C22)</f>
        <v>1656462.84</v>
      </c>
      <c r="D13" s="77">
        <f>C13/12</f>
        <v>138038.57</v>
      </c>
      <c r="E13" s="77">
        <v>138038.57</v>
      </c>
      <c r="F13" s="77">
        <v>138038.57</v>
      </c>
      <c r="G13" s="77">
        <v>138038.57</v>
      </c>
      <c r="H13" s="77">
        <v>138038.57</v>
      </c>
      <c r="I13" s="77">
        <v>138038.57</v>
      </c>
      <c r="J13" s="77">
        <v>138038.57</v>
      </c>
      <c r="K13" s="77">
        <v>138038.57</v>
      </c>
      <c r="L13" s="77">
        <v>138038.57</v>
      </c>
      <c r="M13" s="77">
        <v>138038.57</v>
      </c>
      <c r="N13" s="77">
        <v>138038.57</v>
      </c>
      <c r="O13" s="77">
        <v>138038.57</v>
      </c>
    </row>
    <row r="14" spans="1:15" ht="24.75" customHeight="1" x14ac:dyDescent="0.25">
      <c r="A14" s="18"/>
      <c r="B14" s="40" t="s">
        <v>112</v>
      </c>
      <c r="C14" s="37">
        <v>139306.89000000001</v>
      </c>
      <c r="D14" s="37">
        <f>C14/12</f>
        <v>11608.907500000001</v>
      </c>
      <c r="E14" s="37">
        <v>11608.91</v>
      </c>
      <c r="F14" s="37">
        <v>11608.91</v>
      </c>
      <c r="G14" s="37">
        <v>11608.91</v>
      </c>
      <c r="H14" s="37">
        <v>11608.91</v>
      </c>
      <c r="I14" s="37">
        <v>11608.91</v>
      </c>
      <c r="J14" s="37">
        <v>11608.91</v>
      </c>
      <c r="K14" s="37">
        <v>11608.91</v>
      </c>
      <c r="L14" s="37">
        <v>11608.91</v>
      </c>
      <c r="M14" s="37">
        <v>11608.91</v>
      </c>
      <c r="N14" s="37">
        <v>11608.91</v>
      </c>
      <c r="O14" s="37">
        <v>11608.91</v>
      </c>
    </row>
    <row r="15" spans="1:15" ht="16.5" customHeight="1" x14ac:dyDescent="0.25">
      <c r="A15" s="41"/>
      <c r="B15" s="42" t="s">
        <v>113</v>
      </c>
      <c r="C15" s="37">
        <v>35255.730000000003</v>
      </c>
      <c r="D15" s="37">
        <f t="shared" ref="D15:D21" si="0">C15/12</f>
        <v>2937.9775000000004</v>
      </c>
      <c r="E15" s="37">
        <v>2937.98</v>
      </c>
      <c r="F15" s="37">
        <v>2937.98</v>
      </c>
      <c r="G15" s="37">
        <v>2937.98</v>
      </c>
      <c r="H15" s="37">
        <v>2937.98</v>
      </c>
      <c r="I15" s="37">
        <v>2937.98</v>
      </c>
      <c r="J15" s="37">
        <v>2937.98</v>
      </c>
      <c r="K15" s="37">
        <v>2937.98</v>
      </c>
      <c r="L15" s="37">
        <v>2937.98</v>
      </c>
      <c r="M15" s="37">
        <v>2937.98</v>
      </c>
      <c r="N15" s="37">
        <v>2937.98</v>
      </c>
      <c r="O15" s="37">
        <v>2937.98</v>
      </c>
    </row>
    <row r="16" spans="1:15" ht="25.5" customHeight="1" x14ac:dyDescent="0.25">
      <c r="A16" s="18"/>
      <c r="B16" s="39" t="s">
        <v>250</v>
      </c>
      <c r="C16" s="37">
        <v>38538.68</v>
      </c>
      <c r="D16" s="37">
        <f t="shared" si="0"/>
        <v>3211.5566666666668</v>
      </c>
      <c r="E16" s="37">
        <v>3211.56</v>
      </c>
      <c r="F16" s="37">
        <v>3211.56</v>
      </c>
      <c r="G16" s="37">
        <v>3211.56</v>
      </c>
      <c r="H16" s="37">
        <v>3211.56</v>
      </c>
      <c r="I16" s="37">
        <v>3211.56</v>
      </c>
      <c r="J16" s="37">
        <v>3211.56</v>
      </c>
      <c r="K16" s="37">
        <v>3211.56</v>
      </c>
      <c r="L16" s="37">
        <v>3211.56</v>
      </c>
      <c r="M16" s="37">
        <v>3211.56</v>
      </c>
      <c r="N16" s="37">
        <v>3211.56</v>
      </c>
      <c r="O16" s="37">
        <v>3211.56</v>
      </c>
    </row>
    <row r="17" spans="1:15" ht="24.75" x14ac:dyDescent="0.25">
      <c r="A17" s="18"/>
      <c r="B17" s="39" t="s">
        <v>251</v>
      </c>
      <c r="C17" s="37">
        <v>24890.01</v>
      </c>
      <c r="D17" s="37">
        <f t="shared" si="0"/>
        <v>2074.1675</v>
      </c>
      <c r="E17" s="37">
        <v>2074.17</v>
      </c>
      <c r="F17" s="37">
        <v>2074.17</v>
      </c>
      <c r="G17" s="37">
        <v>2074.17</v>
      </c>
      <c r="H17" s="37">
        <v>2074.17</v>
      </c>
      <c r="I17" s="37">
        <v>2074.17</v>
      </c>
      <c r="J17" s="37">
        <v>2074.17</v>
      </c>
      <c r="K17" s="37">
        <v>2074.17</v>
      </c>
      <c r="L17" s="37">
        <v>2074.17</v>
      </c>
      <c r="M17" s="37">
        <v>2074.17</v>
      </c>
      <c r="N17" s="37">
        <v>2074.17</v>
      </c>
      <c r="O17" s="37">
        <v>2074.17</v>
      </c>
    </row>
    <row r="18" spans="1:15" ht="24.75" x14ac:dyDescent="0.25">
      <c r="A18" s="18"/>
      <c r="B18" s="39" t="s">
        <v>252</v>
      </c>
      <c r="C18" s="37">
        <v>20000</v>
      </c>
      <c r="D18" s="37">
        <f t="shared" si="0"/>
        <v>1666.6666666666667</v>
      </c>
      <c r="E18" s="37">
        <v>1666.67</v>
      </c>
      <c r="F18" s="37">
        <v>1666.67</v>
      </c>
      <c r="G18" s="37">
        <v>1666.67</v>
      </c>
      <c r="H18" s="37">
        <v>1666.67</v>
      </c>
      <c r="I18" s="37">
        <v>1666.67</v>
      </c>
      <c r="J18" s="37">
        <v>1666.67</v>
      </c>
      <c r="K18" s="37">
        <v>1666.67</v>
      </c>
      <c r="L18" s="37">
        <v>1666.67</v>
      </c>
      <c r="M18" s="37">
        <v>1666.67</v>
      </c>
      <c r="N18" s="37">
        <v>1666.67</v>
      </c>
      <c r="O18" s="37">
        <v>1666.67</v>
      </c>
    </row>
    <row r="19" spans="1:15" x14ac:dyDescent="0.25">
      <c r="A19" s="18"/>
      <c r="B19" s="39" t="s">
        <v>117</v>
      </c>
      <c r="C19" s="37">
        <v>1387429.09</v>
      </c>
      <c r="D19" s="37">
        <f t="shared" si="0"/>
        <v>115619.09083333334</v>
      </c>
      <c r="E19" s="37">
        <v>115619.09</v>
      </c>
      <c r="F19" s="37">
        <v>115619.09</v>
      </c>
      <c r="G19" s="37">
        <v>115619.09</v>
      </c>
      <c r="H19" s="37">
        <v>115619.09</v>
      </c>
      <c r="I19" s="37">
        <v>115619.09</v>
      </c>
      <c r="J19" s="37">
        <v>115619.09</v>
      </c>
      <c r="K19" s="37">
        <v>115619.09</v>
      </c>
      <c r="L19" s="37">
        <v>115619.09</v>
      </c>
      <c r="M19" s="37">
        <v>115619.09</v>
      </c>
      <c r="N19" s="37">
        <v>115619.09</v>
      </c>
      <c r="O19" s="37">
        <v>115619.09</v>
      </c>
    </row>
    <row r="20" spans="1:15" ht="24.75" x14ac:dyDescent="0.25">
      <c r="A20" s="18"/>
      <c r="B20" s="39" t="s">
        <v>118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5">
      <c r="A21" s="44"/>
      <c r="B21" s="45" t="s">
        <v>119</v>
      </c>
      <c r="C21" s="37">
        <v>8235.48</v>
      </c>
      <c r="D21" s="37">
        <f t="shared" si="0"/>
        <v>686.29</v>
      </c>
      <c r="E21" s="37">
        <v>686.29</v>
      </c>
      <c r="F21" s="37">
        <v>686.29</v>
      </c>
      <c r="G21" s="37">
        <v>686.29</v>
      </c>
      <c r="H21" s="37">
        <v>686.29</v>
      </c>
      <c r="I21" s="37">
        <v>686.29</v>
      </c>
      <c r="J21" s="37">
        <v>686.29</v>
      </c>
      <c r="K21" s="37">
        <v>686.29</v>
      </c>
      <c r="L21" s="37">
        <v>686.29</v>
      </c>
      <c r="M21" s="37">
        <v>686.29</v>
      </c>
      <c r="N21" s="37">
        <v>686.29</v>
      </c>
      <c r="O21" s="37">
        <v>686.29</v>
      </c>
    </row>
    <row r="22" spans="1:15" ht="15" customHeight="1" x14ac:dyDescent="0.25">
      <c r="A22" s="18"/>
      <c r="B22" s="39" t="s">
        <v>253</v>
      </c>
      <c r="C22" s="37">
        <v>2806.96</v>
      </c>
      <c r="D22" s="37">
        <f t="shared" ref="D22:D34" si="1">C22/12</f>
        <v>233.91333333333333</v>
      </c>
      <c r="E22" s="37">
        <v>233.91</v>
      </c>
      <c r="F22" s="37">
        <v>233.91</v>
      </c>
      <c r="G22" s="37">
        <v>233.91</v>
      </c>
      <c r="H22" s="37">
        <v>233.91</v>
      </c>
      <c r="I22" s="37">
        <v>233.91</v>
      </c>
      <c r="J22" s="37">
        <v>233.91</v>
      </c>
      <c r="K22" s="37">
        <v>233.91</v>
      </c>
      <c r="L22" s="37">
        <v>233.91</v>
      </c>
      <c r="M22" s="37">
        <v>233.91</v>
      </c>
      <c r="N22" s="37">
        <v>233.91</v>
      </c>
      <c r="O22" s="37">
        <v>233.91</v>
      </c>
    </row>
    <row r="23" spans="1:15" ht="15.75" customHeight="1" x14ac:dyDescent="0.25">
      <c r="A23" s="199" t="s">
        <v>254</v>
      </c>
      <c r="B23" s="200"/>
      <c r="C23" s="77">
        <v>8089045.2999999998</v>
      </c>
      <c r="D23" s="77">
        <f t="shared" si="1"/>
        <v>674087.10833333328</v>
      </c>
      <c r="E23" s="77">
        <v>674087.11</v>
      </c>
      <c r="F23" s="77">
        <v>674087.11</v>
      </c>
      <c r="G23" s="77">
        <v>674087.11</v>
      </c>
      <c r="H23" s="77">
        <v>674087.11</v>
      </c>
      <c r="I23" s="77">
        <v>674087.11</v>
      </c>
      <c r="J23" s="77">
        <v>674087.11</v>
      </c>
      <c r="K23" s="77">
        <v>674087.11</v>
      </c>
      <c r="L23" s="77">
        <v>674087.11</v>
      </c>
      <c r="M23" s="77">
        <v>674087.11</v>
      </c>
      <c r="N23" s="77">
        <v>674087.11</v>
      </c>
      <c r="O23" s="77">
        <v>674087.11</v>
      </c>
    </row>
    <row r="24" spans="1:15" x14ac:dyDescent="0.25">
      <c r="A24" s="44"/>
      <c r="B24" s="45" t="s">
        <v>255</v>
      </c>
      <c r="C24" s="37">
        <v>1158120.1299999999</v>
      </c>
      <c r="D24" s="37">
        <f t="shared" si="1"/>
        <v>96510.010833333319</v>
      </c>
      <c r="E24" s="37">
        <v>96510.01</v>
      </c>
      <c r="F24" s="37">
        <v>96510.01</v>
      </c>
      <c r="G24" s="37">
        <v>96510.01</v>
      </c>
      <c r="H24" s="37">
        <v>96510.01</v>
      </c>
      <c r="I24" s="37">
        <v>96510.01</v>
      </c>
      <c r="J24" s="37">
        <v>96510.01</v>
      </c>
      <c r="K24" s="37">
        <v>96510.01</v>
      </c>
      <c r="L24" s="37">
        <v>96510.01</v>
      </c>
      <c r="M24" s="37">
        <v>96510.01</v>
      </c>
      <c r="N24" s="37">
        <v>96510.01</v>
      </c>
      <c r="O24" s="37">
        <v>96510.01</v>
      </c>
    </row>
    <row r="25" spans="1:15" x14ac:dyDescent="0.25">
      <c r="A25" s="18"/>
      <c r="B25" s="39" t="s">
        <v>123</v>
      </c>
      <c r="C25" s="37">
        <v>500000</v>
      </c>
      <c r="D25" s="37">
        <f t="shared" si="1"/>
        <v>41666.666666666664</v>
      </c>
      <c r="E25" s="37">
        <v>41666.67</v>
      </c>
      <c r="F25" s="37">
        <v>41666.67</v>
      </c>
      <c r="G25" s="37">
        <v>41666.67</v>
      </c>
      <c r="H25" s="37">
        <v>41666.67</v>
      </c>
      <c r="I25" s="37">
        <v>41666.67</v>
      </c>
      <c r="J25" s="37">
        <v>41666.67</v>
      </c>
      <c r="K25" s="37">
        <v>41666.67</v>
      </c>
      <c r="L25" s="37">
        <v>41666.67</v>
      </c>
      <c r="M25" s="37">
        <v>41666.67</v>
      </c>
      <c r="N25" s="37">
        <v>41666.67</v>
      </c>
      <c r="O25" s="37">
        <v>41666.67</v>
      </c>
    </row>
    <row r="26" spans="1:15" ht="24.75" x14ac:dyDescent="0.25">
      <c r="A26" s="18"/>
      <c r="B26" s="39" t="s">
        <v>124</v>
      </c>
      <c r="C26" s="37">
        <v>1170000</v>
      </c>
      <c r="D26" s="37">
        <f t="shared" si="1"/>
        <v>97500</v>
      </c>
      <c r="E26" s="37">
        <v>97500</v>
      </c>
      <c r="F26" s="37">
        <v>97500</v>
      </c>
      <c r="G26" s="37">
        <v>97500</v>
      </c>
      <c r="H26" s="37">
        <v>97500</v>
      </c>
      <c r="I26" s="37">
        <v>97500</v>
      </c>
      <c r="J26" s="37">
        <v>97500</v>
      </c>
      <c r="K26" s="37">
        <v>97500</v>
      </c>
      <c r="L26" s="37">
        <v>97500</v>
      </c>
      <c r="M26" s="37">
        <v>97500</v>
      </c>
      <c r="N26" s="37">
        <v>97500</v>
      </c>
      <c r="O26" s="37">
        <v>97500</v>
      </c>
    </row>
    <row r="27" spans="1:15" x14ac:dyDescent="0.25">
      <c r="A27" s="18"/>
      <c r="B27" s="38" t="s">
        <v>125</v>
      </c>
      <c r="C27" s="37">
        <v>107576.6</v>
      </c>
      <c r="D27" s="37">
        <f t="shared" si="1"/>
        <v>8964.7166666666672</v>
      </c>
      <c r="E27" s="37">
        <v>8964.7199999999993</v>
      </c>
      <c r="F27" s="37">
        <v>8964.7199999999993</v>
      </c>
      <c r="G27" s="37">
        <v>8964.7199999999993</v>
      </c>
      <c r="H27" s="37">
        <v>8964.7199999999993</v>
      </c>
      <c r="I27" s="37">
        <v>8964.7199999999993</v>
      </c>
      <c r="J27" s="37">
        <v>8964.7199999999993</v>
      </c>
      <c r="K27" s="37">
        <v>8964.7199999999993</v>
      </c>
      <c r="L27" s="37">
        <v>8964.7199999999993</v>
      </c>
      <c r="M27" s="37">
        <v>8964.7199999999993</v>
      </c>
      <c r="N27" s="37">
        <v>8964.7199999999993</v>
      </c>
      <c r="O27" s="37">
        <v>8964.7199999999993</v>
      </c>
    </row>
    <row r="28" spans="1:15" ht="24.75" x14ac:dyDescent="0.25">
      <c r="A28" s="18"/>
      <c r="B28" s="39" t="s">
        <v>256</v>
      </c>
      <c r="C28" s="37">
        <v>917033.57</v>
      </c>
      <c r="D28" s="37">
        <f t="shared" si="1"/>
        <v>76419.464166666658</v>
      </c>
      <c r="E28" s="37">
        <v>76419.460000000006</v>
      </c>
      <c r="F28" s="37">
        <v>76419.460000000006</v>
      </c>
      <c r="G28" s="37">
        <v>76419.460000000006</v>
      </c>
      <c r="H28" s="37">
        <v>76419.460000000006</v>
      </c>
      <c r="I28" s="37">
        <v>76419.460000000006</v>
      </c>
      <c r="J28" s="37">
        <v>76419.460000000006</v>
      </c>
      <c r="K28" s="37">
        <v>76419.460000000006</v>
      </c>
      <c r="L28" s="37">
        <v>76419.460000000006</v>
      </c>
      <c r="M28" s="37">
        <v>76419.460000000006</v>
      </c>
      <c r="N28" s="37">
        <v>76419.460000000006</v>
      </c>
      <c r="O28" s="37">
        <v>76419.460000000006</v>
      </c>
    </row>
    <row r="29" spans="1:15" x14ac:dyDescent="0.25">
      <c r="A29" s="18"/>
      <c r="B29" s="38" t="s">
        <v>258</v>
      </c>
      <c r="C29" s="37">
        <v>516359.41</v>
      </c>
      <c r="D29" s="37">
        <f t="shared" si="1"/>
        <v>43029.950833333329</v>
      </c>
      <c r="E29" s="37">
        <v>43029.95</v>
      </c>
      <c r="F29" s="37">
        <v>43029.95</v>
      </c>
      <c r="G29" s="37">
        <v>43029.95</v>
      </c>
      <c r="H29" s="37">
        <v>43029.95</v>
      </c>
      <c r="I29" s="37">
        <v>43029.95</v>
      </c>
      <c r="J29" s="37">
        <v>43029.95</v>
      </c>
      <c r="K29" s="37">
        <v>43029.95</v>
      </c>
      <c r="L29" s="37">
        <v>43029.95</v>
      </c>
      <c r="M29" s="37">
        <v>43029.95</v>
      </c>
      <c r="N29" s="37">
        <v>43029.95</v>
      </c>
      <c r="O29" s="37">
        <v>43029.95</v>
      </c>
    </row>
    <row r="30" spans="1:15" x14ac:dyDescent="0.25">
      <c r="A30" s="18"/>
      <c r="B30" s="39" t="s">
        <v>257</v>
      </c>
      <c r="C30" s="37">
        <v>634939.39</v>
      </c>
      <c r="D30" s="37">
        <f t="shared" si="1"/>
        <v>52911.615833333337</v>
      </c>
      <c r="E30" s="37">
        <v>52911.62</v>
      </c>
      <c r="F30" s="37">
        <v>52911.62</v>
      </c>
      <c r="G30" s="37">
        <v>52911.62</v>
      </c>
      <c r="H30" s="37">
        <v>52911.62</v>
      </c>
      <c r="I30" s="37">
        <v>52911.62</v>
      </c>
      <c r="J30" s="37">
        <v>52911.62</v>
      </c>
      <c r="K30" s="37">
        <v>52911.62</v>
      </c>
      <c r="L30" s="37">
        <v>52911.62</v>
      </c>
      <c r="M30" s="37">
        <v>52911.62</v>
      </c>
      <c r="N30" s="37">
        <v>52911.62</v>
      </c>
      <c r="O30" s="37">
        <v>52911.62</v>
      </c>
    </row>
    <row r="31" spans="1:15" ht="12.75" customHeight="1" x14ac:dyDescent="0.25">
      <c r="A31" s="44"/>
      <c r="B31" s="43" t="s">
        <v>127</v>
      </c>
      <c r="C31" s="37">
        <v>1898879.61</v>
      </c>
      <c r="D31" s="37">
        <f t="shared" si="1"/>
        <v>158239.9675</v>
      </c>
      <c r="E31" s="37">
        <v>158239.97</v>
      </c>
      <c r="F31" s="37">
        <v>158239.97</v>
      </c>
      <c r="G31" s="37">
        <v>158239.97</v>
      </c>
      <c r="H31" s="37">
        <v>158239.97</v>
      </c>
      <c r="I31" s="37">
        <v>158239.97</v>
      </c>
      <c r="J31" s="37">
        <v>158239.97</v>
      </c>
      <c r="K31" s="37">
        <v>158239.97</v>
      </c>
      <c r="L31" s="37">
        <v>158239.97</v>
      </c>
      <c r="M31" s="37">
        <v>158239.97</v>
      </c>
      <c r="N31" s="37">
        <v>158239.97</v>
      </c>
      <c r="O31" s="37">
        <v>158239.97</v>
      </c>
    </row>
    <row r="32" spans="1:15" x14ac:dyDescent="0.25">
      <c r="A32" s="18"/>
      <c r="B32" s="38" t="s">
        <v>130</v>
      </c>
      <c r="C32" s="37">
        <v>1186136.5900000001</v>
      </c>
      <c r="D32" s="37">
        <f t="shared" si="1"/>
        <v>98844.715833333335</v>
      </c>
      <c r="E32" s="37">
        <v>98844.72</v>
      </c>
      <c r="F32" s="37">
        <v>98844.72</v>
      </c>
      <c r="G32" s="37">
        <v>98844.72</v>
      </c>
      <c r="H32" s="37">
        <v>98844.72</v>
      </c>
      <c r="I32" s="37">
        <v>98844.72</v>
      </c>
      <c r="J32" s="37">
        <v>98844.72</v>
      </c>
      <c r="K32" s="37">
        <v>98844.72</v>
      </c>
      <c r="L32" s="37">
        <v>98844.72</v>
      </c>
      <c r="M32" s="37">
        <v>98844.72</v>
      </c>
      <c r="N32" s="37">
        <v>98844.72</v>
      </c>
      <c r="O32" s="37">
        <v>98844.72</v>
      </c>
    </row>
    <row r="33" spans="1:15" x14ac:dyDescent="0.25">
      <c r="A33" s="193" t="s">
        <v>91</v>
      </c>
      <c r="B33" s="194"/>
      <c r="C33" s="77">
        <v>1924872.84</v>
      </c>
      <c r="D33" s="77">
        <f t="shared" si="1"/>
        <v>160406.07</v>
      </c>
      <c r="E33" s="77">
        <v>160406.07</v>
      </c>
      <c r="F33" s="77">
        <v>160406.07</v>
      </c>
      <c r="G33" s="77">
        <v>160406.07</v>
      </c>
      <c r="H33" s="77">
        <v>160406.07</v>
      </c>
      <c r="I33" s="77">
        <v>160406.07</v>
      </c>
      <c r="J33" s="77">
        <v>160406.07</v>
      </c>
      <c r="K33" s="77">
        <v>160406.07</v>
      </c>
      <c r="L33" s="77">
        <v>160406.07</v>
      </c>
      <c r="M33" s="77">
        <v>160406.07</v>
      </c>
      <c r="N33" s="77">
        <v>160406.07</v>
      </c>
      <c r="O33" s="77">
        <v>160406.07</v>
      </c>
    </row>
    <row r="34" spans="1:15" ht="16.5" customHeight="1" x14ac:dyDescent="0.25">
      <c r="A34" s="18"/>
      <c r="B34" s="39" t="s">
        <v>393</v>
      </c>
      <c r="C34" s="37">
        <v>90153.46</v>
      </c>
      <c r="D34" s="37">
        <f t="shared" si="1"/>
        <v>7512.7883333333339</v>
      </c>
      <c r="E34" s="37">
        <v>7512.79</v>
      </c>
      <c r="F34" s="37">
        <v>7512.79</v>
      </c>
      <c r="G34" s="37">
        <v>7512.79</v>
      </c>
      <c r="H34" s="37">
        <v>7512.79</v>
      </c>
      <c r="I34" s="37">
        <v>7512.79</v>
      </c>
      <c r="J34" s="37">
        <v>7512.79</v>
      </c>
      <c r="K34" s="37">
        <v>7512.79</v>
      </c>
      <c r="L34" s="37">
        <v>7512.79</v>
      </c>
      <c r="M34" s="37">
        <v>7512.79</v>
      </c>
      <c r="N34" s="37">
        <v>7512.79</v>
      </c>
      <c r="O34" s="37">
        <v>7512.79</v>
      </c>
    </row>
    <row r="35" spans="1:15" x14ac:dyDescent="0.25">
      <c r="A35" s="44"/>
      <c r="B35" s="45" t="s">
        <v>242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x14ac:dyDescent="0.25">
      <c r="A36" s="18"/>
      <c r="B36" s="38" t="s">
        <v>94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x14ac:dyDescent="0.25">
      <c r="A37" s="18"/>
      <c r="B37" s="38" t="s">
        <v>243</v>
      </c>
      <c r="C37" s="37">
        <v>1834719.38</v>
      </c>
      <c r="D37" s="37">
        <f>C37/12</f>
        <v>152893.28166666665</v>
      </c>
      <c r="E37" s="37">
        <v>152893.28</v>
      </c>
      <c r="F37" s="37">
        <v>152893.28</v>
      </c>
      <c r="G37" s="37">
        <v>152893.28</v>
      </c>
      <c r="H37" s="37">
        <v>152893.28</v>
      </c>
      <c r="I37" s="37">
        <v>152893.28</v>
      </c>
      <c r="J37" s="37">
        <v>152893.28</v>
      </c>
      <c r="K37" s="37">
        <v>152893.28</v>
      </c>
      <c r="L37" s="37">
        <v>152893.28</v>
      </c>
      <c r="M37" s="37">
        <v>152893.28</v>
      </c>
      <c r="N37" s="37">
        <v>152893.28</v>
      </c>
      <c r="O37" s="37">
        <v>152893.28</v>
      </c>
    </row>
    <row r="38" spans="1:15" x14ac:dyDescent="0.25">
      <c r="A38" s="18"/>
      <c r="B38" s="39" t="s">
        <v>96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30" x14ac:dyDescent="0.25">
      <c r="A39" s="44"/>
      <c r="B39" s="46" t="s">
        <v>259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x14ac:dyDescent="0.25">
      <c r="A40" s="18"/>
      <c r="B40" s="39" t="s">
        <v>260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x14ac:dyDescent="0.25">
      <c r="A41" s="18"/>
      <c r="B41" s="39" t="s">
        <v>135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x14ac:dyDescent="0.25">
      <c r="A42" s="18"/>
      <c r="B42" s="39" t="s">
        <v>136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183" t="s">
        <v>137</v>
      </c>
      <c r="B43" s="184"/>
      <c r="C43" s="77">
        <v>1383000</v>
      </c>
      <c r="D43" s="77">
        <f>C43/12</f>
        <v>115250</v>
      </c>
      <c r="E43" s="77">
        <v>115250</v>
      </c>
      <c r="F43" s="77">
        <v>115250</v>
      </c>
      <c r="G43" s="77">
        <v>115250</v>
      </c>
      <c r="H43" s="77">
        <v>115250</v>
      </c>
      <c r="I43" s="77">
        <v>115250</v>
      </c>
      <c r="J43" s="77">
        <v>115250</v>
      </c>
      <c r="K43" s="77">
        <v>115250</v>
      </c>
      <c r="L43" s="77">
        <v>115250</v>
      </c>
      <c r="M43" s="77">
        <v>115250</v>
      </c>
      <c r="N43" s="77">
        <v>115250</v>
      </c>
      <c r="O43" s="77">
        <v>115250</v>
      </c>
    </row>
    <row r="44" spans="1:15" x14ac:dyDescent="0.25">
      <c r="A44" s="18"/>
      <c r="B44" s="38" t="s">
        <v>261</v>
      </c>
      <c r="C44" s="37">
        <v>623000</v>
      </c>
      <c r="D44" s="77">
        <f>C44/12</f>
        <v>51916.666666666664</v>
      </c>
      <c r="E44" s="37">
        <v>51916.67</v>
      </c>
      <c r="F44" s="37">
        <v>51916.67</v>
      </c>
      <c r="G44" s="37">
        <v>51916.67</v>
      </c>
      <c r="H44" s="37">
        <v>51916.67</v>
      </c>
      <c r="I44" s="37">
        <v>51916.67</v>
      </c>
      <c r="J44" s="37">
        <v>51916.67</v>
      </c>
      <c r="K44" s="37">
        <v>51916.67</v>
      </c>
      <c r="L44" s="37">
        <v>51916.67</v>
      </c>
      <c r="M44" s="37">
        <v>51916.67</v>
      </c>
      <c r="N44" s="37">
        <v>51916.67</v>
      </c>
      <c r="O44" s="37">
        <v>51916.67</v>
      </c>
    </row>
    <row r="45" spans="1:15" x14ac:dyDescent="0.25">
      <c r="A45" s="18"/>
      <c r="B45" s="38" t="s">
        <v>139</v>
      </c>
      <c r="C45" s="3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18"/>
      <c r="B46" s="38" t="s">
        <v>262</v>
      </c>
      <c r="C46" s="37"/>
      <c r="D46" s="7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18"/>
      <c r="B47" s="38" t="s">
        <v>141</v>
      </c>
      <c r="C47" s="37">
        <v>760000</v>
      </c>
      <c r="D47" s="77">
        <f t="shared" ref="D47" si="2">C47/12</f>
        <v>63333.333333333336</v>
      </c>
      <c r="E47" s="37">
        <v>63333.33</v>
      </c>
      <c r="F47" s="37">
        <v>63333.33</v>
      </c>
      <c r="G47" s="37">
        <v>63333.33</v>
      </c>
      <c r="H47" s="37">
        <v>63333.33</v>
      </c>
      <c r="I47" s="37">
        <v>63333.33</v>
      </c>
      <c r="J47" s="37">
        <v>63333.33</v>
      </c>
      <c r="K47" s="37">
        <v>63333.33</v>
      </c>
      <c r="L47" s="37">
        <v>63333.33</v>
      </c>
      <c r="M47" s="37">
        <v>63333.33</v>
      </c>
      <c r="N47" s="37">
        <v>63333.33</v>
      </c>
      <c r="O47" s="37">
        <v>63333.33</v>
      </c>
    </row>
    <row r="48" spans="1:15" x14ac:dyDescent="0.25">
      <c r="A48" s="18"/>
      <c r="B48" s="38" t="s">
        <v>263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18"/>
      <c r="B49" s="38" t="s">
        <v>264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18"/>
      <c r="B50" s="38" t="s">
        <v>265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18"/>
      <c r="B51" s="38" t="s">
        <v>145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18"/>
      <c r="B52" s="38" t="s">
        <v>146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183" t="s">
        <v>266</v>
      </c>
      <c r="B53" s="184"/>
      <c r="C53" s="77">
        <v>19360178.300000001</v>
      </c>
      <c r="D53" s="77">
        <f>C53/12</f>
        <v>1613348.1916666667</v>
      </c>
      <c r="E53" s="77">
        <v>1613348.19</v>
      </c>
      <c r="F53" s="77">
        <v>1613348.19</v>
      </c>
      <c r="G53" s="77">
        <v>1613348.19</v>
      </c>
      <c r="H53" s="77">
        <v>1613348.19</v>
      </c>
      <c r="I53" s="77">
        <v>1613348.19</v>
      </c>
      <c r="J53" s="77">
        <v>1613348.19</v>
      </c>
      <c r="K53" s="77">
        <v>1613348.19</v>
      </c>
      <c r="L53" s="77">
        <v>1613348.19</v>
      </c>
      <c r="M53" s="77">
        <v>1613348.19</v>
      </c>
      <c r="N53" s="77">
        <v>1613348.19</v>
      </c>
      <c r="O53" s="77">
        <v>1613348.19</v>
      </c>
    </row>
    <row r="54" spans="1:15" x14ac:dyDescent="0.25">
      <c r="A54" s="18"/>
      <c r="B54" s="38" t="s">
        <v>267</v>
      </c>
      <c r="C54" s="37">
        <v>19360178.300000001</v>
      </c>
      <c r="D54" s="37">
        <f>C54/12</f>
        <v>1613348.1916666667</v>
      </c>
      <c r="E54" s="37">
        <v>1613348.19</v>
      </c>
      <c r="F54" s="37">
        <v>1613348.19</v>
      </c>
      <c r="G54" s="37">
        <v>1613348.19</v>
      </c>
      <c r="H54" s="37">
        <v>1613348.19</v>
      </c>
      <c r="I54" s="37">
        <v>1613348.19</v>
      </c>
      <c r="J54" s="37">
        <v>1613348.19</v>
      </c>
      <c r="K54" s="37">
        <v>1613348.19</v>
      </c>
      <c r="L54" s="37">
        <v>1613348.19</v>
      </c>
      <c r="M54" s="37">
        <v>1613348.19</v>
      </c>
      <c r="N54" s="37">
        <v>1613348.19</v>
      </c>
      <c r="O54" s="37">
        <v>1613348.19</v>
      </c>
    </row>
    <row r="55" spans="1:15" x14ac:dyDescent="0.25">
      <c r="A55" s="18"/>
      <c r="B55" s="38" t="s">
        <v>268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18"/>
      <c r="B56" s="38" t="s">
        <v>150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183" t="s">
        <v>269</v>
      </c>
      <c r="B57" s="18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30" x14ac:dyDescent="0.25">
      <c r="A58" s="35"/>
      <c r="B58" s="48" t="s">
        <v>152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49"/>
      <c r="B59" s="47" t="s">
        <v>270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49"/>
      <c r="B60" s="30" t="s">
        <v>271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49"/>
      <c r="B61" s="30" t="s">
        <v>272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30" x14ac:dyDescent="0.25">
      <c r="A62" s="49"/>
      <c r="B62" s="50" t="s">
        <v>273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49"/>
      <c r="B63" s="30" t="s">
        <v>157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30" x14ac:dyDescent="0.25">
      <c r="A64" s="49"/>
      <c r="B64" s="50" t="s">
        <v>274</v>
      </c>
      <c r="C64" s="37"/>
      <c r="D64" s="37"/>
      <c r="E64" s="37"/>
      <c r="F64" s="37"/>
      <c r="G64" s="37"/>
      <c r="H64" s="93"/>
      <c r="I64" s="37"/>
      <c r="J64" s="37"/>
      <c r="K64" s="37"/>
      <c r="L64" s="37"/>
      <c r="M64" s="37"/>
      <c r="N64" s="37"/>
      <c r="O64" s="37"/>
    </row>
    <row r="65" spans="1:15" x14ac:dyDescent="0.25">
      <c r="A65" s="183" t="s">
        <v>87</v>
      </c>
      <c r="B65" s="184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49"/>
      <c r="B66" s="30" t="s">
        <v>88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18"/>
      <c r="B67" s="39" t="s">
        <v>89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18"/>
      <c r="B68" s="38" t="s">
        <v>90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197" t="s">
        <v>275</v>
      </c>
      <c r="B69" s="198"/>
      <c r="C69" s="77">
        <v>4209000</v>
      </c>
      <c r="D69" s="77">
        <f>C69/12</f>
        <v>350750</v>
      </c>
      <c r="E69" s="77">
        <v>350750</v>
      </c>
      <c r="F69" s="77">
        <v>350750</v>
      </c>
      <c r="G69" s="77">
        <v>350750</v>
      </c>
      <c r="H69" s="77">
        <v>350750</v>
      </c>
      <c r="I69" s="77">
        <v>350750</v>
      </c>
      <c r="J69" s="77">
        <v>350750</v>
      </c>
      <c r="K69" s="77">
        <v>350750</v>
      </c>
      <c r="L69" s="77">
        <v>350750</v>
      </c>
      <c r="M69" s="77">
        <v>350750</v>
      </c>
      <c r="N69" s="77">
        <v>350750</v>
      </c>
      <c r="O69" s="77">
        <v>350750</v>
      </c>
    </row>
    <row r="70" spans="1:15" x14ac:dyDescent="0.25">
      <c r="A70" s="18"/>
      <c r="B70" s="38" t="s">
        <v>276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18"/>
      <c r="B71" s="38" t="s">
        <v>277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18"/>
      <c r="B72" s="39" t="s">
        <v>278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44"/>
      <c r="B73" s="45" t="s">
        <v>279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5"/>
      <c r="B74" s="47" t="s">
        <v>280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5"/>
      <c r="B75" s="30" t="s">
        <v>165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183" t="s">
        <v>281</v>
      </c>
      <c r="B76" s="184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18"/>
      <c r="B77" s="38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C78" s="29">
        <f>C5+C13+C23+C33+C43+C53+C69</f>
        <v>44407774.859999999</v>
      </c>
      <c r="D78" s="29">
        <f t="shared" ref="D78:O78" si="3">D5+D13+D23+D33+D43+D53+D69</f>
        <v>3700647.9049999998</v>
      </c>
      <c r="E78" s="29">
        <f t="shared" si="3"/>
        <v>3700647.91</v>
      </c>
      <c r="F78" s="29">
        <f t="shared" si="3"/>
        <v>3700647.91</v>
      </c>
      <c r="G78" s="29">
        <f t="shared" si="3"/>
        <v>3700647.91</v>
      </c>
      <c r="H78" s="29">
        <f t="shared" si="3"/>
        <v>3700647.91</v>
      </c>
      <c r="I78" s="29">
        <f t="shared" si="3"/>
        <v>3700647.91</v>
      </c>
      <c r="J78" s="29">
        <f t="shared" si="3"/>
        <v>3700647.91</v>
      </c>
      <c r="K78" s="29">
        <f t="shared" si="3"/>
        <v>3700647.91</v>
      </c>
      <c r="L78" s="29">
        <f t="shared" si="3"/>
        <v>3700647.91</v>
      </c>
      <c r="M78" s="29">
        <f t="shared" si="3"/>
        <v>3700647.91</v>
      </c>
      <c r="N78" s="29">
        <f t="shared" si="3"/>
        <v>3700647.91</v>
      </c>
      <c r="O78" s="29">
        <f t="shared" si="3"/>
        <v>3700647.91</v>
      </c>
    </row>
    <row r="79" spans="1:15" x14ac:dyDescent="0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x14ac:dyDescent="0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x14ac:dyDescent="0.25">
      <c r="C81" s="94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x14ac:dyDescent="0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x14ac:dyDescent="0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x14ac:dyDescent="0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x14ac:dyDescent="0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x14ac:dyDescent="0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x14ac:dyDescent="0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x14ac:dyDescent="0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x14ac:dyDescent="0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x14ac:dyDescent="0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x14ac:dyDescent="0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x14ac:dyDescent="0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x14ac:dyDescent="0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x14ac:dyDescent="0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x14ac:dyDescent="0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x14ac:dyDescent="0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x14ac:dyDescent="0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x14ac:dyDescent="0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x14ac:dyDescent="0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x14ac:dyDescent="0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x14ac:dyDescent="0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x14ac:dyDescent="0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x14ac:dyDescent="0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x14ac:dyDescent="0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x14ac:dyDescent="0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x14ac:dyDescent="0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x14ac:dyDescent="0.2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x14ac:dyDescent="0.2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3:15" x14ac:dyDescent="0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3:15" x14ac:dyDescent="0.2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3:15" x14ac:dyDescent="0.2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3:15" x14ac:dyDescent="0.2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3:15" x14ac:dyDescent="0.2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3:15" x14ac:dyDescent="0.25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3:15" x14ac:dyDescent="0.25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3:15" x14ac:dyDescent="0.25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3:15" x14ac:dyDescent="0.2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3:15" x14ac:dyDescent="0.2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3:15" x14ac:dyDescent="0.25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3:15" x14ac:dyDescent="0.25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3:15" x14ac:dyDescent="0.25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3:15" x14ac:dyDescent="0.25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3:15" x14ac:dyDescent="0.25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3:15" x14ac:dyDescent="0.25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3:15" x14ac:dyDescent="0.25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3:15" x14ac:dyDescent="0.25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3:15" x14ac:dyDescent="0.25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3:15" x14ac:dyDescent="0.25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3:15" x14ac:dyDescent="0.25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3:15" x14ac:dyDescent="0.25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3:15" x14ac:dyDescent="0.25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3:15" x14ac:dyDescent="0.25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3:15" x14ac:dyDescent="0.25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3:15" x14ac:dyDescent="0.25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3:15" x14ac:dyDescent="0.25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3:15" x14ac:dyDescent="0.25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3:15" x14ac:dyDescent="0.25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3:15" x14ac:dyDescent="0.25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3:15" x14ac:dyDescent="0.25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3:15" x14ac:dyDescent="0.25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3:15" x14ac:dyDescent="0.25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3:15" x14ac:dyDescent="0.25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3:15" x14ac:dyDescent="0.25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3:15" x14ac:dyDescent="0.25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3:15" x14ac:dyDescent="0.25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3:15" x14ac:dyDescent="0.25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3:15" x14ac:dyDescent="0.25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3:15" x14ac:dyDescent="0.25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3:15" x14ac:dyDescent="0.25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3:15" x14ac:dyDescent="0.25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3:15" x14ac:dyDescent="0.25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3:15" x14ac:dyDescent="0.25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3:15" x14ac:dyDescent="0.25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3:15" x14ac:dyDescent="0.25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3:15" x14ac:dyDescent="0.25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3:15" x14ac:dyDescent="0.25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3:15" x14ac:dyDescent="0.25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3:15" x14ac:dyDescent="0.25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3:15" x14ac:dyDescent="0.25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3:15" x14ac:dyDescent="0.25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3:15" x14ac:dyDescent="0.25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3:15" x14ac:dyDescent="0.25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3:15" x14ac:dyDescent="0.25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3:15" x14ac:dyDescent="0.25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3:15" x14ac:dyDescent="0.25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3:15" x14ac:dyDescent="0.25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3:15" x14ac:dyDescent="0.25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3:15" x14ac:dyDescent="0.25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3:15" x14ac:dyDescent="0.25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3:15" x14ac:dyDescent="0.25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3:15" x14ac:dyDescent="0.25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3:15" x14ac:dyDescent="0.25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3:15" x14ac:dyDescent="0.25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3:15" x14ac:dyDescent="0.25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3:15" x14ac:dyDescent="0.25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3:15" x14ac:dyDescent="0.25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3:15" x14ac:dyDescent="0.25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3:15" x14ac:dyDescent="0.25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3:15" x14ac:dyDescent="0.25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3:15" x14ac:dyDescent="0.25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3:15" x14ac:dyDescent="0.25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3:15" x14ac:dyDescent="0.25"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3:15" x14ac:dyDescent="0.25"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3:15" x14ac:dyDescent="0.25"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3:15" x14ac:dyDescent="0.25"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3:15" x14ac:dyDescent="0.25"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3:15" x14ac:dyDescent="0.25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3:15" x14ac:dyDescent="0.25"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3:15" x14ac:dyDescent="0.25"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3:15" x14ac:dyDescent="0.25"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3:15" x14ac:dyDescent="0.25"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3:15" x14ac:dyDescent="0.25"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3:15" x14ac:dyDescent="0.25"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3:15" x14ac:dyDescent="0.25"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3:15" x14ac:dyDescent="0.25"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3:15" x14ac:dyDescent="0.25"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3:15" x14ac:dyDescent="0.25"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</sheetData>
  <mergeCells count="12">
    <mergeCell ref="B1:O1"/>
    <mergeCell ref="B2:O2"/>
    <mergeCell ref="A5:B5"/>
    <mergeCell ref="A13:B13"/>
    <mergeCell ref="A23:B23"/>
    <mergeCell ref="A76:B76"/>
    <mergeCell ref="A43:B43"/>
    <mergeCell ref="A57:B57"/>
    <mergeCell ref="A33:B33"/>
    <mergeCell ref="A53:B53"/>
    <mergeCell ref="A65:B65"/>
    <mergeCell ref="A69:B69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D26"/>
  <sheetViews>
    <sheetView workbookViewId="0">
      <selection activeCell="G22" sqref="G22"/>
    </sheetView>
  </sheetViews>
  <sheetFormatPr baseColWidth="10" defaultRowHeight="15" x14ac:dyDescent="0.25"/>
  <cols>
    <col min="1" max="1" width="10.7109375" customWidth="1"/>
    <col min="2" max="2" width="30.7109375" customWidth="1"/>
    <col min="3" max="3" width="26" customWidth="1"/>
    <col min="4" max="4" width="23.28515625" customWidth="1"/>
  </cols>
  <sheetData>
    <row r="3" spans="2:4" x14ac:dyDescent="0.25">
      <c r="B3" s="179" t="s">
        <v>0</v>
      </c>
      <c r="C3" s="179"/>
      <c r="D3" s="179"/>
    </row>
    <row r="4" spans="2:4" x14ac:dyDescent="0.25">
      <c r="B4" s="179" t="s">
        <v>282</v>
      </c>
      <c r="C4" s="179"/>
      <c r="D4" s="179"/>
    </row>
    <row r="5" spans="2:4" x14ac:dyDescent="0.25">
      <c r="B5" s="179" t="s">
        <v>370</v>
      </c>
      <c r="C5" s="179"/>
      <c r="D5" s="179"/>
    </row>
    <row r="6" spans="2:4" ht="18.95" customHeight="1" x14ac:dyDescent="0.25">
      <c r="B6" s="172" t="s">
        <v>286</v>
      </c>
      <c r="C6" s="180" t="s">
        <v>283</v>
      </c>
      <c r="D6" s="180"/>
    </row>
    <row r="7" spans="2:4" ht="18.95" customHeight="1" x14ac:dyDescent="0.25">
      <c r="B7" s="173"/>
      <c r="C7" s="34" t="s">
        <v>284</v>
      </c>
      <c r="D7" s="34" t="s">
        <v>285</v>
      </c>
    </row>
    <row r="8" spans="2:4" ht="18.95" customHeight="1" x14ac:dyDescent="0.25">
      <c r="B8" s="3"/>
      <c r="C8" s="3"/>
      <c r="D8" s="3"/>
    </row>
    <row r="9" spans="2:4" ht="18.95" customHeight="1" x14ac:dyDescent="0.25">
      <c r="B9" s="3"/>
      <c r="C9" s="3"/>
      <c r="D9" s="3"/>
    </row>
    <row r="10" spans="2:4" ht="18.95" customHeight="1" x14ac:dyDescent="0.25">
      <c r="B10" s="3"/>
      <c r="C10" s="3"/>
      <c r="D10" s="3"/>
    </row>
    <row r="11" spans="2:4" ht="18.95" customHeight="1" x14ac:dyDescent="0.25">
      <c r="B11" s="3"/>
      <c r="C11" s="3"/>
      <c r="D11" s="3"/>
    </row>
    <row r="12" spans="2:4" ht="18.95" customHeight="1" x14ac:dyDescent="0.25">
      <c r="B12" s="174" t="s">
        <v>394</v>
      </c>
      <c r="C12" s="182"/>
      <c r="D12" s="175"/>
    </row>
    <row r="13" spans="2:4" ht="18.95" customHeight="1" x14ac:dyDescent="0.25">
      <c r="B13" s="3"/>
      <c r="C13" s="3"/>
      <c r="D13" s="3"/>
    </row>
    <row r="14" spans="2:4" ht="18.95" customHeight="1" x14ac:dyDescent="0.25">
      <c r="B14" s="51"/>
      <c r="C14" s="3"/>
      <c r="D14" s="3"/>
    </row>
    <row r="15" spans="2:4" ht="18.95" customHeight="1" x14ac:dyDescent="0.25">
      <c r="B15" s="3"/>
      <c r="C15" s="3"/>
      <c r="D15" s="3"/>
    </row>
    <row r="16" spans="2:4" ht="18.95" customHeight="1" x14ac:dyDescent="0.25">
      <c r="B16" s="3"/>
      <c r="C16" s="3"/>
      <c r="D16" s="3"/>
    </row>
    <row r="17" spans="2:4" ht="18.95" customHeight="1" x14ac:dyDescent="0.25">
      <c r="B17" s="3"/>
      <c r="C17" s="3"/>
      <c r="D17" s="3"/>
    </row>
    <row r="18" spans="2:4" ht="18.95" customHeight="1" x14ac:dyDescent="0.25">
      <c r="B18" s="3"/>
      <c r="C18" s="3"/>
      <c r="D18" s="3"/>
    </row>
    <row r="19" spans="2:4" ht="18.95" customHeight="1" x14ac:dyDescent="0.25">
      <c r="B19" s="3"/>
      <c r="C19" s="3"/>
      <c r="D19" s="3"/>
    </row>
    <row r="20" spans="2:4" ht="18.95" customHeight="1" x14ac:dyDescent="0.25">
      <c r="B20" s="3"/>
      <c r="C20" s="3"/>
      <c r="D20" s="3"/>
    </row>
    <row r="21" spans="2:4" ht="18.95" customHeight="1" x14ac:dyDescent="0.25">
      <c r="B21" s="3"/>
      <c r="C21" s="3"/>
      <c r="D21" s="3"/>
    </row>
    <row r="22" spans="2:4" ht="18.95" customHeight="1" x14ac:dyDescent="0.25">
      <c r="B22" s="3"/>
      <c r="C22" s="3"/>
      <c r="D22" s="3"/>
    </row>
    <row r="23" spans="2:4" ht="18.95" customHeight="1" x14ac:dyDescent="0.25">
      <c r="B23" s="3"/>
      <c r="C23" s="3"/>
      <c r="D23" s="3"/>
    </row>
    <row r="24" spans="2:4" ht="18.95" customHeight="1" x14ac:dyDescent="0.25">
      <c r="B24" s="3"/>
      <c r="C24" s="3"/>
      <c r="D24" s="3"/>
    </row>
    <row r="25" spans="2:4" ht="18.95" customHeight="1" x14ac:dyDescent="0.25">
      <c r="B25" s="3"/>
      <c r="C25" s="3"/>
      <c r="D25" s="3"/>
    </row>
    <row r="26" spans="2:4" x14ac:dyDescent="0.25">
      <c r="B26" s="201" t="s">
        <v>287</v>
      </c>
      <c r="C26" s="201"/>
      <c r="D26" s="201"/>
    </row>
  </sheetData>
  <mergeCells count="7">
    <mergeCell ref="B26:D26"/>
    <mergeCell ref="B3:D3"/>
    <mergeCell ref="B4:D4"/>
    <mergeCell ref="B5:D5"/>
    <mergeCell ref="B6:B7"/>
    <mergeCell ref="C6:D6"/>
    <mergeCell ref="B12:D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8"/>
  <sheetViews>
    <sheetView topLeftCell="A64" workbookViewId="0">
      <selection activeCell="B43" sqref="B43:C43"/>
    </sheetView>
  </sheetViews>
  <sheetFormatPr baseColWidth="10" defaultRowHeight="15" x14ac:dyDescent="0.25"/>
  <cols>
    <col min="1" max="1" width="6.7109375" customWidth="1"/>
    <col min="2" max="2" width="48.5703125" customWidth="1"/>
    <col min="3" max="3" width="44.5703125" customWidth="1"/>
  </cols>
  <sheetData>
    <row r="3" spans="2:3" x14ac:dyDescent="0.25">
      <c r="B3" s="213" t="s">
        <v>288</v>
      </c>
      <c r="C3" s="213"/>
    </row>
    <row r="4" spans="2:3" x14ac:dyDescent="0.25">
      <c r="B4" s="213" t="s">
        <v>289</v>
      </c>
      <c r="C4" s="213"/>
    </row>
    <row r="5" spans="2:3" x14ac:dyDescent="0.25">
      <c r="B5" s="33"/>
    </row>
    <row r="6" spans="2:3" x14ac:dyDescent="0.25">
      <c r="B6" s="214" t="s">
        <v>290</v>
      </c>
      <c r="C6" s="215"/>
    </row>
    <row r="7" spans="2:3" x14ac:dyDescent="0.25">
      <c r="B7" s="216" t="s">
        <v>291</v>
      </c>
      <c r="C7" s="217"/>
    </row>
    <row r="8" spans="2:3" x14ac:dyDescent="0.25">
      <c r="B8" s="202" t="s">
        <v>292</v>
      </c>
      <c r="C8" s="203"/>
    </row>
    <row r="9" spans="2:3" x14ac:dyDescent="0.25">
      <c r="B9" s="202" t="s">
        <v>293</v>
      </c>
      <c r="C9" s="203"/>
    </row>
    <row r="10" spans="2:3" ht="30" customHeight="1" x14ac:dyDescent="0.25">
      <c r="B10" s="210" t="s">
        <v>294</v>
      </c>
      <c r="C10" s="211"/>
    </row>
    <row r="11" spans="2:3" x14ac:dyDescent="0.25">
      <c r="B11" s="4" t="s">
        <v>295</v>
      </c>
      <c r="C11" s="24" t="s">
        <v>296</v>
      </c>
    </row>
    <row r="12" spans="2:3" x14ac:dyDescent="0.25">
      <c r="B12" s="202" t="s">
        <v>297</v>
      </c>
      <c r="C12" s="203"/>
    </row>
    <row r="13" spans="2:3" x14ac:dyDescent="0.25">
      <c r="B13" s="202" t="s">
        <v>299</v>
      </c>
      <c r="C13" s="203"/>
    </row>
    <row r="14" spans="2:3" x14ac:dyDescent="0.25">
      <c r="B14" s="202" t="s">
        <v>298</v>
      </c>
      <c r="C14" s="203"/>
    </row>
    <row r="15" spans="2:3" x14ac:dyDescent="0.25">
      <c r="B15" s="202" t="s">
        <v>300</v>
      </c>
      <c r="C15" s="203"/>
    </row>
    <row r="16" spans="2:3" x14ac:dyDescent="0.25">
      <c r="B16" s="202" t="s">
        <v>301</v>
      </c>
      <c r="C16" s="203"/>
    </row>
    <row r="17" spans="1:3" x14ac:dyDescent="0.25">
      <c r="B17" s="202" t="s">
        <v>302</v>
      </c>
      <c r="C17" s="203"/>
    </row>
    <row r="18" spans="1:3" x14ac:dyDescent="0.25">
      <c r="B18" s="139"/>
      <c r="C18" s="141"/>
    </row>
    <row r="19" spans="1:3" x14ac:dyDescent="0.25">
      <c r="B19" s="27"/>
      <c r="C19" s="27"/>
    </row>
    <row r="20" spans="1:3" x14ac:dyDescent="0.25">
      <c r="A20" t="s">
        <v>310</v>
      </c>
      <c r="B20" s="212"/>
      <c r="C20" s="212"/>
    </row>
    <row r="21" spans="1:3" x14ac:dyDescent="0.25">
      <c r="B21" s="208" t="s">
        <v>303</v>
      </c>
      <c r="C21" s="209"/>
    </row>
    <row r="22" spans="1:3" x14ac:dyDescent="0.25">
      <c r="B22" s="202" t="s">
        <v>304</v>
      </c>
      <c r="C22" s="203"/>
    </row>
    <row r="23" spans="1:3" ht="33" customHeight="1" x14ac:dyDescent="0.25">
      <c r="B23" s="210" t="s">
        <v>305</v>
      </c>
      <c r="C23" s="211"/>
    </row>
    <row r="24" spans="1:3" x14ac:dyDescent="0.25">
      <c r="B24" s="202" t="s">
        <v>306</v>
      </c>
      <c r="C24" s="203"/>
    </row>
    <row r="25" spans="1:3" x14ac:dyDescent="0.25">
      <c r="B25" s="202" t="s">
        <v>307</v>
      </c>
      <c r="C25" s="203"/>
    </row>
    <row r="26" spans="1:3" x14ac:dyDescent="0.25">
      <c r="B26" s="202" t="s">
        <v>308</v>
      </c>
      <c r="C26" s="203"/>
    </row>
    <row r="27" spans="1:3" x14ac:dyDescent="0.25">
      <c r="B27" s="202" t="s">
        <v>309</v>
      </c>
      <c r="C27" s="203"/>
    </row>
    <row r="28" spans="1:3" x14ac:dyDescent="0.25">
      <c r="B28" s="32"/>
      <c r="C28" s="53"/>
    </row>
    <row r="29" spans="1:3" x14ac:dyDescent="0.25">
      <c r="B29" s="27"/>
      <c r="C29" s="27"/>
    </row>
    <row r="30" spans="1:3" x14ac:dyDescent="0.25">
      <c r="B30" s="27"/>
      <c r="C30" s="27"/>
    </row>
    <row r="31" spans="1:3" x14ac:dyDescent="0.25">
      <c r="B31" s="208" t="s">
        <v>311</v>
      </c>
      <c r="C31" s="209"/>
    </row>
    <row r="32" spans="1:3" x14ac:dyDescent="0.25">
      <c r="B32" s="202" t="s">
        <v>313</v>
      </c>
      <c r="C32" s="203"/>
    </row>
    <row r="33" spans="2:3" x14ac:dyDescent="0.25">
      <c r="B33" s="202" t="s">
        <v>312</v>
      </c>
      <c r="C33" s="203"/>
    </row>
    <row r="34" spans="2:3" x14ac:dyDescent="0.25">
      <c r="B34" s="55"/>
      <c r="C34" s="56"/>
    </row>
    <row r="35" spans="2:3" x14ac:dyDescent="0.25">
      <c r="B35" s="54"/>
      <c r="C35" s="57"/>
    </row>
    <row r="36" spans="2:3" x14ac:dyDescent="0.25">
      <c r="B36" s="54"/>
      <c r="C36" s="57"/>
    </row>
    <row r="37" spans="2:3" x14ac:dyDescent="0.25">
      <c r="B37" s="58"/>
      <c r="C37" s="59"/>
    </row>
    <row r="38" spans="2:3" x14ac:dyDescent="0.25">
      <c r="B38" s="27"/>
    </row>
    <row r="40" spans="2:3" x14ac:dyDescent="0.25">
      <c r="B40" s="208" t="s">
        <v>314</v>
      </c>
      <c r="C40" s="209"/>
    </row>
    <row r="41" spans="2:3" x14ac:dyDescent="0.25">
      <c r="B41" s="202" t="s">
        <v>315</v>
      </c>
      <c r="C41" s="203"/>
    </row>
    <row r="42" spans="2:3" x14ac:dyDescent="0.25">
      <c r="B42" s="202" t="s">
        <v>316</v>
      </c>
      <c r="C42" s="203"/>
    </row>
    <row r="43" spans="2:3" x14ac:dyDescent="0.25">
      <c r="B43" s="202" t="s">
        <v>317</v>
      </c>
      <c r="C43" s="203"/>
    </row>
    <row r="44" spans="2:3" x14ac:dyDescent="0.25">
      <c r="B44" s="202" t="s">
        <v>318</v>
      </c>
      <c r="C44" s="203"/>
    </row>
    <row r="45" spans="2:3" x14ac:dyDescent="0.25">
      <c r="B45" s="202" t="s">
        <v>319</v>
      </c>
      <c r="C45" s="203"/>
    </row>
    <row r="46" spans="2:3" x14ac:dyDescent="0.25">
      <c r="B46" s="202" t="s">
        <v>320</v>
      </c>
      <c r="C46" s="203"/>
    </row>
    <row r="47" spans="2:3" x14ac:dyDescent="0.25">
      <c r="B47" s="17"/>
      <c r="C47" s="20"/>
    </row>
    <row r="50" spans="2:3" x14ac:dyDescent="0.25">
      <c r="B50" s="208" t="s">
        <v>321</v>
      </c>
      <c r="C50" s="209"/>
    </row>
    <row r="51" spans="2:3" x14ac:dyDescent="0.25">
      <c r="B51" s="202" t="s">
        <v>322</v>
      </c>
      <c r="C51" s="203"/>
    </row>
    <row r="52" spans="2:3" x14ac:dyDescent="0.25">
      <c r="B52" s="202" t="s">
        <v>323</v>
      </c>
      <c r="C52" s="203"/>
    </row>
    <row r="53" spans="2:3" x14ac:dyDescent="0.25">
      <c r="B53" s="202" t="s">
        <v>324</v>
      </c>
      <c r="C53" s="203"/>
    </row>
    <row r="54" spans="2:3" x14ac:dyDescent="0.25">
      <c r="B54" s="202" t="s">
        <v>325</v>
      </c>
      <c r="C54" s="203"/>
    </row>
    <row r="55" spans="2:3" x14ac:dyDescent="0.25">
      <c r="B55" s="202" t="s">
        <v>326</v>
      </c>
      <c r="C55" s="203"/>
    </row>
    <row r="56" spans="2:3" x14ac:dyDescent="0.25">
      <c r="B56" s="202" t="s">
        <v>327</v>
      </c>
      <c r="C56" s="203"/>
    </row>
    <row r="57" spans="2:3" x14ac:dyDescent="0.25">
      <c r="B57" s="202" t="s">
        <v>328</v>
      </c>
      <c r="C57" s="203"/>
    </row>
    <row r="58" spans="2:3" x14ac:dyDescent="0.25">
      <c r="B58" s="52" t="s">
        <v>329</v>
      </c>
      <c r="C58" s="60"/>
    </row>
    <row r="59" spans="2:3" x14ac:dyDescent="0.25">
      <c r="B59" s="23" t="s">
        <v>330</v>
      </c>
      <c r="C59" s="24"/>
    </row>
    <row r="60" spans="2:3" x14ac:dyDescent="0.25">
      <c r="B60" s="23"/>
      <c r="C60" s="24"/>
    </row>
    <row r="61" spans="2:3" ht="33.75" customHeight="1" x14ac:dyDescent="0.25">
      <c r="B61" s="204" t="s">
        <v>331</v>
      </c>
      <c r="C61" s="205"/>
    </row>
    <row r="62" spans="2:3" x14ac:dyDescent="0.25">
      <c r="B62" s="23"/>
      <c r="C62" s="24"/>
    </row>
    <row r="63" spans="2:3" x14ac:dyDescent="0.25">
      <c r="B63" s="23" t="s">
        <v>332</v>
      </c>
      <c r="C63" s="24" t="s">
        <v>333</v>
      </c>
    </row>
    <row r="64" spans="2:3" x14ac:dyDescent="0.25">
      <c r="B64" s="17"/>
      <c r="C64" s="20"/>
    </row>
    <row r="67" spans="2:3" x14ac:dyDescent="0.25">
      <c r="B67" s="61" t="s">
        <v>334</v>
      </c>
      <c r="C67" s="62"/>
    </row>
    <row r="68" spans="2:3" x14ac:dyDescent="0.25">
      <c r="B68" s="63" t="s">
        <v>335</v>
      </c>
      <c r="C68" s="64"/>
    </row>
    <row r="69" spans="2:3" ht="27.75" customHeight="1" x14ac:dyDescent="0.25">
      <c r="B69" s="206" t="s">
        <v>336</v>
      </c>
      <c r="C69" s="207"/>
    </row>
    <row r="70" spans="2:3" x14ac:dyDescent="0.25">
      <c r="B70" s="63" t="s">
        <v>337</v>
      </c>
      <c r="C70" s="64"/>
    </row>
    <row r="71" spans="2:3" x14ac:dyDescent="0.25">
      <c r="B71" s="63" t="s">
        <v>338</v>
      </c>
      <c r="C71" s="64"/>
    </row>
    <row r="72" spans="2:3" x14ac:dyDescent="0.25">
      <c r="B72" s="65" t="s">
        <v>339</v>
      </c>
      <c r="C72" s="66"/>
    </row>
    <row r="75" spans="2:3" x14ac:dyDescent="0.25">
      <c r="B75" s="16" t="s">
        <v>340</v>
      </c>
      <c r="C75" s="19"/>
    </row>
    <row r="76" spans="2:3" x14ac:dyDescent="0.25">
      <c r="B76" s="23" t="s">
        <v>341</v>
      </c>
      <c r="C76" s="24"/>
    </row>
    <row r="77" spans="2:3" x14ac:dyDescent="0.25">
      <c r="B77" s="23" t="s">
        <v>342</v>
      </c>
      <c r="C77" s="24"/>
    </row>
    <row r="78" spans="2:3" x14ac:dyDescent="0.25">
      <c r="B78" s="17"/>
      <c r="C78" s="20"/>
    </row>
  </sheetData>
  <mergeCells count="42">
    <mergeCell ref="B9:C9"/>
    <mergeCell ref="B3:C3"/>
    <mergeCell ref="B4:C4"/>
    <mergeCell ref="B6:C6"/>
    <mergeCell ref="B7:C7"/>
    <mergeCell ref="B8:C8"/>
    <mergeCell ref="B24:C24"/>
    <mergeCell ref="B25:C25"/>
    <mergeCell ref="B26:C26"/>
    <mergeCell ref="B10:C10"/>
    <mergeCell ref="B12:C12"/>
    <mergeCell ref="B13:C13"/>
    <mergeCell ref="B14:C14"/>
    <mergeCell ref="B15:C15"/>
    <mergeCell ref="B16:C16"/>
    <mergeCell ref="B17:C17"/>
    <mergeCell ref="B20:C20"/>
    <mergeCell ref="B21:C21"/>
    <mergeCell ref="B22:C22"/>
    <mergeCell ref="B23:C23"/>
    <mergeCell ref="B18:C18"/>
    <mergeCell ref="B27:C27"/>
    <mergeCell ref="B31:C31"/>
    <mergeCell ref="B32:C32"/>
    <mergeCell ref="B33:C33"/>
    <mergeCell ref="B45:C45"/>
    <mergeCell ref="B46:C46"/>
    <mergeCell ref="B40:C40"/>
    <mergeCell ref="B41:C41"/>
    <mergeCell ref="B42:C42"/>
    <mergeCell ref="B43:C43"/>
    <mergeCell ref="B44:C44"/>
    <mergeCell ref="B56:C56"/>
    <mergeCell ref="B57:C57"/>
    <mergeCell ref="B61:C61"/>
    <mergeCell ref="B69:C69"/>
    <mergeCell ref="B50:C50"/>
    <mergeCell ref="B51:C51"/>
    <mergeCell ref="B52:C52"/>
    <mergeCell ref="B53:C53"/>
    <mergeCell ref="B54:C54"/>
    <mergeCell ref="B55:C5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0"/>
  <sheetViews>
    <sheetView workbookViewId="0">
      <selection activeCell="D10" sqref="D10"/>
    </sheetView>
  </sheetViews>
  <sheetFormatPr baseColWidth="10" defaultRowHeight="15" x14ac:dyDescent="0.25"/>
  <cols>
    <col min="2" max="2" width="3.7109375" customWidth="1"/>
    <col min="3" max="3" width="37.28515625" customWidth="1"/>
    <col min="4" max="4" width="40.7109375" customWidth="1"/>
  </cols>
  <sheetData>
    <row r="3" spans="3:4" ht="35.1" customHeight="1" x14ac:dyDescent="0.25">
      <c r="C3" s="68" t="s">
        <v>343</v>
      </c>
      <c r="D3" s="68" t="s">
        <v>344</v>
      </c>
    </row>
    <row r="4" spans="3:4" ht="35.1" customHeight="1" x14ac:dyDescent="0.25">
      <c r="C4" s="69" t="s">
        <v>345</v>
      </c>
      <c r="D4" s="71" t="s">
        <v>346</v>
      </c>
    </row>
    <row r="5" spans="3:4" ht="35.1" customHeight="1" x14ac:dyDescent="0.25">
      <c r="C5" s="69" t="s">
        <v>347</v>
      </c>
      <c r="D5" s="69" t="s">
        <v>348</v>
      </c>
    </row>
    <row r="6" spans="3:4" ht="35.1" customHeight="1" x14ac:dyDescent="0.25">
      <c r="C6" s="69" t="s">
        <v>350</v>
      </c>
      <c r="D6" s="71" t="s">
        <v>346</v>
      </c>
    </row>
    <row r="7" spans="3:4" ht="35.1" customHeight="1" x14ac:dyDescent="0.25">
      <c r="C7" s="70" t="s">
        <v>349</v>
      </c>
      <c r="D7" s="69" t="s">
        <v>351</v>
      </c>
    </row>
    <row r="8" spans="3:4" ht="33.75" customHeight="1" x14ac:dyDescent="0.25">
      <c r="C8" s="70" t="s">
        <v>352</v>
      </c>
      <c r="D8" s="71" t="s">
        <v>353</v>
      </c>
    </row>
    <row r="9" spans="3:4" ht="35.1" customHeight="1" x14ac:dyDescent="0.25">
      <c r="C9" s="70" t="s">
        <v>354</v>
      </c>
      <c r="D9" s="69" t="s">
        <v>355</v>
      </c>
    </row>
    <row r="10" spans="3:4" ht="35.1" customHeight="1" x14ac:dyDescent="0.25">
      <c r="C10" s="3"/>
      <c r="D10" s="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27"/>
  <sheetViews>
    <sheetView workbookViewId="0">
      <selection activeCell="C26" sqref="C26"/>
    </sheetView>
  </sheetViews>
  <sheetFormatPr baseColWidth="10" defaultRowHeight="15" x14ac:dyDescent="0.25"/>
  <cols>
    <col min="1" max="1" width="3.7109375" customWidth="1"/>
    <col min="2" max="2" width="63.42578125" customWidth="1"/>
    <col min="3" max="3" width="14.85546875" customWidth="1"/>
  </cols>
  <sheetData>
    <row r="2" spans="2:3" ht="21.75" customHeight="1" x14ac:dyDescent="0.25">
      <c r="B2" s="68" t="s">
        <v>356</v>
      </c>
      <c r="C2" s="68" t="s">
        <v>20</v>
      </c>
    </row>
    <row r="3" spans="2:3" ht="21.95" customHeight="1" x14ac:dyDescent="0.25">
      <c r="B3" s="72" t="s">
        <v>181</v>
      </c>
      <c r="C3" s="96">
        <f>SUM(C4:C13)</f>
        <v>44407774.090000004</v>
      </c>
    </row>
    <row r="4" spans="2:3" ht="21.95" customHeight="1" x14ac:dyDescent="0.25">
      <c r="B4" s="69" t="s">
        <v>357</v>
      </c>
      <c r="C4" s="95">
        <v>811811.86</v>
      </c>
    </row>
    <row r="5" spans="2:3" ht="21.95" customHeight="1" x14ac:dyDescent="0.25">
      <c r="B5" s="69" t="s">
        <v>358</v>
      </c>
      <c r="C5" s="96">
        <v>0</v>
      </c>
    </row>
    <row r="6" spans="2:3" ht="21.95" customHeight="1" x14ac:dyDescent="0.25">
      <c r="B6" s="70" t="s">
        <v>62</v>
      </c>
      <c r="C6" s="95">
        <v>0</v>
      </c>
    </row>
    <row r="7" spans="2:3" ht="21.95" customHeight="1" x14ac:dyDescent="0.25">
      <c r="B7" s="70" t="s">
        <v>66</v>
      </c>
      <c r="C7" s="96">
        <v>807530.47</v>
      </c>
    </row>
    <row r="8" spans="2:3" ht="21.95" customHeight="1" x14ac:dyDescent="0.25">
      <c r="B8" s="70" t="s">
        <v>72</v>
      </c>
      <c r="C8" s="96">
        <v>73664.34</v>
      </c>
    </row>
    <row r="9" spans="2:3" ht="21.95" customHeight="1" x14ac:dyDescent="0.25">
      <c r="B9" s="70" t="s">
        <v>76</v>
      </c>
      <c r="C9" s="96">
        <v>87357.42</v>
      </c>
    </row>
    <row r="10" spans="2:3" ht="21.95" customHeight="1" x14ac:dyDescent="0.25">
      <c r="B10" s="70" t="s">
        <v>359</v>
      </c>
      <c r="C10" s="95">
        <v>0</v>
      </c>
    </row>
    <row r="11" spans="2:3" ht="21.95" customHeight="1" x14ac:dyDescent="0.25">
      <c r="B11" s="70" t="s">
        <v>87</v>
      </c>
      <c r="C11" s="95">
        <v>42627410</v>
      </c>
    </row>
    <row r="12" spans="2:3" ht="21.95" customHeight="1" x14ac:dyDescent="0.25">
      <c r="B12" s="70" t="s">
        <v>91</v>
      </c>
      <c r="C12" s="95"/>
    </row>
    <row r="13" spans="2:3" ht="21.95" customHeight="1" x14ac:dyDescent="0.25">
      <c r="B13" s="3"/>
      <c r="C13" s="73"/>
    </row>
    <row r="14" spans="2:3" ht="21.95" customHeight="1" x14ac:dyDescent="0.25"/>
    <row r="15" spans="2:3" ht="21.95" customHeight="1" x14ac:dyDescent="0.25"/>
    <row r="16" spans="2:3" ht="21.95" customHeight="1" x14ac:dyDescent="0.25">
      <c r="B16" s="3" t="s">
        <v>360</v>
      </c>
      <c r="C16" s="89" t="s">
        <v>20</v>
      </c>
    </row>
    <row r="17" spans="2:3" ht="21.95" customHeight="1" x14ac:dyDescent="0.25">
      <c r="B17" s="67" t="s">
        <v>361</v>
      </c>
      <c r="C17" s="73">
        <f>SUM(C18:C27)</f>
        <v>44407774.859999999</v>
      </c>
    </row>
    <row r="18" spans="2:3" ht="21.95" customHeight="1" x14ac:dyDescent="0.25">
      <c r="B18" s="3" t="s">
        <v>103</v>
      </c>
      <c r="C18" s="84">
        <v>7785215.5800000001</v>
      </c>
    </row>
    <row r="19" spans="2:3" ht="21.95" customHeight="1" x14ac:dyDescent="0.25">
      <c r="B19" s="3" t="s">
        <v>249</v>
      </c>
      <c r="C19" s="73">
        <v>1656462.84</v>
      </c>
    </row>
    <row r="20" spans="2:3" ht="21.95" customHeight="1" x14ac:dyDescent="0.25">
      <c r="B20" s="3" t="s">
        <v>121</v>
      </c>
      <c r="C20" s="77">
        <v>8089045.2999999998</v>
      </c>
    </row>
    <row r="21" spans="2:3" ht="21.95" customHeight="1" x14ac:dyDescent="0.25">
      <c r="B21" s="3" t="s">
        <v>91</v>
      </c>
      <c r="C21" s="77">
        <v>1924872.84</v>
      </c>
    </row>
    <row r="22" spans="2:3" ht="21.95" customHeight="1" x14ac:dyDescent="0.25">
      <c r="B22" s="3" t="s">
        <v>362</v>
      </c>
      <c r="C22" s="77">
        <v>1383000</v>
      </c>
    </row>
    <row r="23" spans="2:3" ht="21.95" customHeight="1" x14ac:dyDescent="0.25">
      <c r="B23" s="3" t="s">
        <v>363</v>
      </c>
      <c r="C23" s="77">
        <v>19360178.300000001</v>
      </c>
    </row>
    <row r="24" spans="2:3" ht="21.95" customHeight="1" x14ac:dyDescent="0.25">
      <c r="B24" s="3" t="s">
        <v>151</v>
      </c>
      <c r="C24" s="73"/>
    </row>
    <row r="25" spans="2:3" ht="21.95" customHeight="1" x14ac:dyDescent="0.25">
      <c r="B25" s="3" t="s">
        <v>87</v>
      </c>
      <c r="C25" s="73"/>
    </row>
    <row r="26" spans="2:3" ht="21.95" customHeight="1" x14ac:dyDescent="0.25">
      <c r="B26" s="3" t="s">
        <v>159</v>
      </c>
      <c r="C26" s="77">
        <v>4209000</v>
      </c>
    </row>
    <row r="27" spans="2:3" ht="21.95" customHeight="1" x14ac:dyDescent="0.25">
      <c r="B27" s="3"/>
      <c r="C27" s="7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:I17"/>
  <sheetViews>
    <sheetView workbookViewId="0">
      <selection activeCell="L16" sqref="L16"/>
    </sheetView>
  </sheetViews>
  <sheetFormatPr baseColWidth="10" defaultRowHeight="15" x14ac:dyDescent="0.25"/>
  <sheetData>
    <row r="3" spans="9:9" x14ac:dyDescent="0.25">
      <c r="I3" s="74"/>
    </row>
    <row r="4" spans="9:9" x14ac:dyDescent="0.25">
      <c r="I4" s="74">
        <v>1200</v>
      </c>
    </row>
    <row r="5" spans="9:9" x14ac:dyDescent="0.25">
      <c r="I5" s="74">
        <v>89</v>
      </c>
    </row>
    <row r="6" spans="9:9" x14ac:dyDescent="0.25">
      <c r="I6" s="74">
        <v>479.76</v>
      </c>
    </row>
    <row r="7" spans="9:9" x14ac:dyDescent="0.25">
      <c r="I7" s="74">
        <v>142.83000000000001</v>
      </c>
    </row>
    <row r="8" spans="9:9" x14ac:dyDescent="0.25">
      <c r="I8" s="74">
        <v>1000</v>
      </c>
    </row>
    <row r="9" spans="9:9" x14ac:dyDescent="0.25">
      <c r="I9" s="74">
        <v>1012</v>
      </c>
    </row>
    <row r="10" spans="9:9" x14ac:dyDescent="0.25">
      <c r="I10" s="74">
        <v>1435</v>
      </c>
    </row>
    <row r="11" spans="9:9" x14ac:dyDescent="0.25">
      <c r="I11" s="74">
        <v>240</v>
      </c>
    </row>
    <row r="12" spans="9:9" x14ac:dyDescent="0.25">
      <c r="I12" s="74">
        <v>187</v>
      </c>
    </row>
    <row r="13" spans="9:9" x14ac:dyDescent="0.25">
      <c r="I13" s="74"/>
    </row>
    <row r="14" spans="9:9" x14ac:dyDescent="0.25">
      <c r="I14" s="74"/>
    </row>
    <row r="15" spans="9:9" x14ac:dyDescent="0.25">
      <c r="I15" s="74"/>
    </row>
    <row r="16" spans="9:9" x14ac:dyDescent="0.25">
      <c r="I16" s="74"/>
    </row>
    <row r="17" spans="9:9" x14ac:dyDescent="0.25">
      <c r="I17" s="74">
        <f>SUM(I3:I16)</f>
        <v>5785.59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F19"/>
  <sheetViews>
    <sheetView workbookViewId="0">
      <selection activeCell="H8" sqref="H8"/>
    </sheetView>
  </sheetViews>
  <sheetFormatPr baseColWidth="10" defaultRowHeight="15" x14ac:dyDescent="0.25"/>
  <cols>
    <col min="1" max="1" width="6.85546875" customWidth="1"/>
    <col min="2" max="2" width="23.5703125" customWidth="1"/>
    <col min="3" max="3" width="37.28515625" customWidth="1"/>
    <col min="4" max="4" width="17.42578125" customWidth="1"/>
    <col min="5" max="5" width="19.7109375" customWidth="1"/>
    <col min="6" max="6" width="16.7109375" customWidth="1"/>
  </cols>
  <sheetData>
    <row r="3" spans="2:6" ht="17.25" x14ac:dyDescent="0.3">
      <c r="B3" s="144" t="s">
        <v>0</v>
      </c>
      <c r="C3" s="145"/>
      <c r="D3" s="145"/>
      <c r="E3" s="146"/>
      <c r="F3" s="5"/>
    </row>
    <row r="4" spans="2:6" ht="17.25" x14ac:dyDescent="0.3">
      <c r="B4" s="147" t="s">
        <v>10</v>
      </c>
      <c r="C4" s="148"/>
      <c r="D4" s="148"/>
      <c r="E4" s="149"/>
      <c r="F4" s="6"/>
    </row>
    <row r="5" spans="2:6" ht="17.25" x14ac:dyDescent="0.3">
      <c r="B5" s="150" t="s">
        <v>414</v>
      </c>
      <c r="C5" s="151"/>
      <c r="D5" s="151"/>
      <c r="E5" s="152"/>
      <c r="F5" s="7"/>
    </row>
    <row r="6" spans="2:6" ht="26.25" customHeight="1" x14ac:dyDescent="0.25">
      <c r="B6" s="128"/>
      <c r="C6" s="128"/>
      <c r="D6" s="128"/>
      <c r="E6" s="128"/>
      <c r="F6" s="9"/>
    </row>
    <row r="7" spans="2:6" x14ac:dyDescent="0.25">
      <c r="B7" s="125" t="s">
        <v>11</v>
      </c>
      <c r="C7" s="125" t="s">
        <v>12</v>
      </c>
      <c r="D7" s="142" t="s">
        <v>415</v>
      </c>
      <c r="E7" s="143"/>
      <c r="F7" s="125" t="s">
        <v>13</v>
      </c>
    </row>
    <row r="8" spans="2:6" x14ac:dyDescent="0.25">
      <c r="B8" s="3"/>
      <c r="C8" s="3"/>
      <c r="D8" s="127" t="s">
        <v>14</v>
      </c>
      <c r="E8" s="127" t="s">
        <v>15</v>
      </c>
      <c r="F8" s="3"/>
    </row>
    <row r="9" spans="2:6" x14ac:dyDescent="0.25">
      <c r="B9" s="3" t="s">
        <v>397</v>
      </c>
      <c r="C9" s="3" t="s">
        <v>398</v>
      </c>
      <c r="D9" s="112">
        <v>3205266.91</v>
      </c>
      <c r="E9" s="112">
        <v>3205266.91</v>
      </c>
      <c r="F9" s="3"/>
    </row>
    <row r="10" spans="2:6" x14ac:dyDescent="0.25">
      <c r="B10" s="3" t="s">
        <v>396</v>
      </c>
      <c r="C10" s="3" t="s">
        <v>398</v>
      </c>
      <c r="D10" s="96">
        <v>1419084.82</v>
      </c>
      <c r="E10" s="96">
        <v>1419084.82</v>
      </c>
      <c r="F10" s="3"/>
    </row>
    <row r="11" spans="2:6" x14ac:dyDescent="0.25">
      <c r="B11" s="3"/>
      <c r="C11" s="3"/>
      <c r="D11" s="96"/>
      <c r="E11" s="96"/>
      <c r="F11" s="3"/>
    </row>
    <row r="12" spans="2:6" x14ac:dyDescent="0.25">
      <c r="B12" s="3"/>
      <c r="C12" s="3"/>
      <c r="D12" s="96"/>
      <c r="E12" s="96"/>
      <c r="F12" s="3"/>
    </row>
    <row r="13" spans="2:6" x14ac:dyDescent="0.25">
      <c r="B13" s="3"/>
      <c r="C13" s="3"/>
      <c r="D13" s="96"/>
      <c r="E13" s="96"/>
      <c r="F13" s="3"/>
    </row>
    <row r="14" spans="2:6" x14ac:dyDescent="0.25">
      <c r="B14" s="3"/>
      <c r="C14" s="3"/>
      <c r="D14" s="96"/>
      <c r="E14" s="96"/>
      <c r="F14" s="3"/>
    </row>
    <row r="15" spans="2:6" x14ac:dyDescent="0.25">
      <c r="B15" s="3"/>
      <c r="C15" s="3"/>
      <c r="D15" s="96"/>
      <c r="E15" s="96"/>
      <c r="F15" s="3"/>
    </row>
    <row r="16" spans="2:6" x14ac:dyDescent="0.25">
      <c r="B16" s="3"/>
      <c r="C16" s="3"/>
      <c r="D16" s="96"/>
      <c r="E16" s="96"/>
      <c r="F16" s="3"/>
    </row>
    <row r="17" spans="2:6" x14ac:dyDescent="0.25">
      <c r="B17" s="3"/>
      <c r="C17" s="3"/>
      <c r="D17" s="96"/>
      <c r="E17" s="96"/>
      <c r="F17" s="3"/>
    </row>
    <row r="18" spans="2:6" x14ac:dyDescent="0.25">
      <c r="B18" s="3"/>
      <c r="C18" s="3"/>
      <c r="D18" s="96"/>
      <c r="E18" s="96"/>
      <c r="F18" s="3"/>
    </row>
    <row r="19" spans="2:6" x14ac:dyDescent="0.25">
      <c r="B19" s="3"/>
      <c r="C19" s="3"/>
      <c r="D19" s="96"/>
      <c r="E19" s="96"/>
      <c r="F19" s="3"/>
    </row>
  </sheetData>
  <mergeCells count="4">
    <mergeCell ref="D7:E7"/>
    <mergeCell ref="B3:E3"/>
    <mergeCell ref="B4:E4"/>
    <mergeCell ref="B5:E5"/>
  </mergeCells>
  <pageMargins left="0.51181102362204722" right="0.31496062992125984" top="0.74803149606299213" bottom="0.74803149606299213" header="0.31496062992125984" footer="0.31496062992125984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K22"/>
  <sheetViews>
    <sheetView tabSelected="1" workbookViewId="0">
      <selection activeCell="L12" sqref="L12"/>
    </sheetView>
  </sheetViews>
  <sheetFormatPr baseColWidth="10" defaultRowHeight="15" x14ac:dyDescent="0.25"/>
  <cols>
    <col min="1" max="1" width="14.5703125" customWidth="1"/>
    <col min="2" max="3" width="7.7109375" customWidth="1"/>
    <col min="4" max="4" width="18.5703125" customWidth="1"/>
    <col min="5" max="5" width="19.42578125" customWidth="1"/>
    <col min="6" max="6" width="14.140625" bestFit="1" customWidth="1"/>
    <col min="8" max="8" width="14.140625" bestFit="1" customWidth="1"/>
    <col min="9" max="9" width="12.7109375" customWidth="1"/>
    <col min="10" max="10" width="14.140625" customWidth="1"/>
  </cols>
  <sheetData>
    <row r="3" spans="1:11" x14ac:dyDescent="0.25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5"/>
    </row>
    <row r="4" spans="1:11" x14ac:dyDescent="0.25">
      <c r="A4" s="136" t="s">
        <v>16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1" x14ac:dyDescent="0.25">
      <c r="A5" s="139" t="s">
        <v>407</v>
      </c>
      <c r="B5" s="140"/>
      <c r="C5" s="140"/>
      <c r="D5" s="140"/>
      <c r="E5" s="140"/>
      <c r="F5" s="140"/>
      <c r="G5" s="140"/>
      <c r="H5" s="140"/>
      <c r="I5" s="140"/>
      <c r="J5" s="141"/>
    </row>
    <row r="7" spans="1:11" ht="28.5" customHeight="1" x14ac:dyDescent="0.25">
      <c r="A7" s="109" t="s">
        <v>26</v>
      </c>
      <c r="B7" s="110" t="s">
        <v>27</v>
      </c>
      <c r="C7" s="110" t="s">
        <v>28</v>
      </c>
      <c r="D7" s="109" t="s">
        <v>29</v>
      </c>
      <c r="E7" s="109" t="s">
        <v>17</v>
      </c>
      <c r="F7" s="109" t="s">
        <v>18</v>
      </c>
      <c r="G7" s="8"/>
      <c r="H7" s="8"/>
      <c r="I7" s="156" t="s">
        <v>395</v>
      </c>
      <c r="J7" s="157"/>
    </row>
    <row r="8" spans="1:11" ht="13.5" customHeight="1" x14ac:dyDescent="0.25">
      <c r="A8" s="4"/>
      <c r="B8" s="4"/>
      <c r="C8" s="4"/>
      <c r="D8" s="4"/>
      <c r="E8" s="4"/>
      <c r="F8" s="4"/>
      <c r="G8" s="110" t="s">
        <v>19</v>
      </c>
      <c r="H8" s="110" t="s">
        <v>20</v>
      </c>
      <c r="I8" s="110" t="s">
        <v>22</v>
      </c>
      <c r="J8" s="110" t="s">
        <v>24</v>
      </c>
    </row>
    <row r="9" spans="1:11" ht="13.5" customHeight="1" x14ac:dyDescent="0.25">
      <c r="A9" s="11"/>
      <c r="B9" s="11"/>
      <c r="C9" s="11"/>
      <c r="D9" s="11"/>
      <c r="E9" s="11"/>
      <c r="F9" s="11"/>
      <c r="G9" s="111"/>
      <c r="H9" s="111" t="s">
        <v>21</v>
      </c>
      <c r="I9" s="111" t="s">
        <v>23</v>
      </c>
      <c r="J9" s="111" t="s">
        <v>25</v>
      </c>
    </row>
    <row r="10" spans="1:11" x14ac:dyDescent="0.25">
      <c r="A10" s="3" t="s">
        <v>399</v>
      </c>
      <c r="B10" s="89">
        <v>2</v>
      </c>
      <c r="C10" s="89">
        <v>5.74</v>
      </c>
      <c r="D10" s="3" t="s">
        <v>400</v>
      </c>
      <c r="E10" s="3" t="s">
        <v>401</v>
      </c>
      <c r="F10" s="117">
        <v>8418000</v>
      </c>
      <c r="G10" s="89" t="s">
        <v>402</v>
      </c>
      <c r="H10" s="117">
        <v>8418000</v>
      </c>
      <c r="I10" s="73">
        <v>1283195.82</v>
      </c>
      <c r="J10" s="130">
        <f>I10/H10</f>
        <v>0.1524347612259444</v>
      </c>
      <c r="K10" s="129"/>
    </row>
    <row r="11" spans="1:11" x14ac:dyDescent="0.25">
      <c r="A11" s="3" t="s">
        <v>399</v>
      </c>
      <c r="B11" s="113">
        <v>5</v>
      </c>
      <c r="C11" s="113">
        <v>3.07</v>
      </c>
      <c r="D11" s="3" t="s">
        <v>400</v>
      </c>
      <c r="E11" s="3" t="s">
        <v>401</v>
      </c>
      <c r="F11" s="117">
        <v>3700000</v>
      </c>
      <c r="G11" s="3" t="s">
        <v>408</v>
      </c>
      <c r="H11" s="117">
        <v>3700000</v>
      </c>
      <c r="I11" s="122">
        <v>229938.77</v>
      </c>
      <c r="J11" s="123">
        <f>I11/H11</f>
        <v>6.2145613513513512E-2</v>
      </c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7" spans="5:6" x14ac:dyDescent="0.25">
      <c r="E17" s="10"/>
    </row>
    <row r="22" spans="5:6" x14ac:dyDescent="0.25">
      <c r="F22" s="88"/>
    </row>
  </sheetData>
  <mergeCells count="4">
    <mergeCell ref="A3:J3"/>
    <mergeCell ref="A4:J4"/>
    <mergeCell ref="A5:J5"/>
    <mergeCell ref="I7:J7"/>
  </mergeCells>
  <pageMargins left="0.51181102362204722" right="0.31496062992125984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workbookViewId="0">
      <selection activeCell="B4" sqref="B4:B5"/>
    </sheetView>
  </sheetViews>
  <sheetFormatPr baseColWidth="10" defaultRowHeight="15" x14ac:dyDescent="0.25"/>
  <cols>
    <col min="1" max="1" width="4.28515625" customWidth="1"/>
    <col min="2" max="11" width="12.7109375" customWidth="1"/>
  </cols>
  <sheetData>
    <row r="1" spans="2:11" x14ac:dyDescent="0.25">
      <c r="B1" s="153" t="s">
        <v>30</v>
      </c>
      <c r="C1" s="154"/>
      <c r="D1" s="154"/>
      <c r="E1" s="154"/>
      <c r="F1" s="154"/>
      <c r="G1" s="154"/>
      <c r="H1" s="154"/>
      <c r="I1" s="154"/>
      <c r="J1" s="154"/>
      <c r="K1" s="155"/>
    </row>
    <row r="2" spans="2:11" x14ac:dyDescent="0.25">
      <c r="B2" s="136" t="s">
        <v>31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x14ac:dyDescent="0.25">
      <c r="B3" s="139" t="s">
        <v>416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x14ac:dyDescent="0.25">
      <c r="B4" s="162" t="s">
        <v>40</v>
      </c>
      <c r="C4" s="158" t="s">
        <v>32</v>
      </c>
      <c r="D4" s="158"/>
      <c r="E4" s="158" t="s">
        <v>33</v>
      </c>
      <c r="F4" s="158"/>
      <c r="G4" s="159" t="s">
        <v>34</v>
      </c>
      <c r="H4" s="159"/>
      <c r="I4" s="160" t="s">
        <v>35</v>
      </c>
      <c r="J4" s="161"/>
      <c r="K4" s="12"/>
    </row>
    <row r="5" spans="2:11" ht="46.5" customHeight="1" x14ac:dyDescent="0.25">
      <c r="B5" s="163"/>
      <c r="C5" s="13" t="s">
        <v>36</v>
      </c>
      <c r="D5" s="13" t="s">
        <v>38</v>
      </c>
      <c r="E5" s="13" t="s">
        <v>37</v>
      </c>
      <c r="F5" s="13" t="s">
        <v>38</v>
      </c>
      <c r="G5" s="13" t="s">
        <v>37</v>
      </c>
      <c r="H5" s="13" t="s">
        <v>38</v>
      </c>
      <c r="I5" s="13" t="s">
        <v>37</v>
      </c>
      <c r="J5" s="13" t="s">
        <v>38</v>
      </c>
      <c r="K5" s="13" t="s">
        <v>39</v>
      </c>
    </row>
    <row r="7" spans="2:11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20" spans="2:11" x14ac:dyDescent="0.25">
      <c r="G20" s="74"/>
    </row>
    <row r="21" spans="2:11" x14ac:dyDescent="0.25">
      <c r="G21" s="74"/>
    </row>
    <row r="22" spans="2:11" x14ac:dyDescent="0.25">
      <c r="G22" s="74"/>
    </row>
    <row r="23" spans="2:11" x14ac:dyDescent="0.25">
      <c r="G23" s="74"/>
    </row>
  </sheetData>
  <mergeCells count="8">
    <mergeCell ref="B1:K1"/>
    <mergeCell ref="B2:K2"/>
    <mergeCell ref="B3:K3"/>
    <mergeCell ref="C4:D4"/>
    <mergeCell ref="E4:F4"/>
    <mergeCell ref="G4:H4"/>
    <mergeCell ref="I4:J4"/>
    <mergeCell ref="B4:B5"/>
  </mergeCells>
  <pageMargins left="0.51181102362204722" right="0.31496062992125984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C18"/>
  <sheetViews>
    <sheetView workbookViewId="0">
      <selection activeCell="E14" sqref="E14"/>
    </sheetView>
  </sheetViews>
  <sheetFormatPr baseColWidth="10" defaultRowHeight="15" x14ac:dyDescent="0.25"/>
  <cols>
    <col min="1" max="1" width="6.7109375" customWidth="1"/>
    <col min="2" max="2" width="74.85546875" customWidth="1"/>
    <col min="3" max="3" width="22.42578125" customWidth="1"/>
  </cols>
  <sheetData>
    <row r="4" spans="2:3" ht="15.75" x14ac:dyDescent="0.25">
      <c r="B4" s="164" t="s">
        <v>0</v>
      </c>
      <c r="C4" s="165"/>
    </row>
    <row r="5" spans="2:3" ht="15.75" x14ac:dyDescent="0.25">
      <c r="B5" s="166" t="s">
        <v>42</v>
      </c>
      <c r="C5" s="167"/>
    </row>
    <row r="6" spans="2:3" ht="15.75" x14ac:dyDescent="0.25">
      <c r="B6" s="168" t="s">
        <v>417</v>
      </c>
      <c r="C6" s="169"/>
    </row>
    <row r="8" spans="2:3" ht="30" customHeight="1" x14ac:dyDescent="0.25">
      <c r="B8" s="14" t="s">
        <v>41</v>
      </c>
      <c r="C8" s="3"/>
    </row>
    <row r="9" spans="2:3" x14ac:dyDescent="0.25">
      <c r="B9" s="3" t="s">
        <v>409</v>
      </c>
      <c r="C9" s="132">
        <v>83888.2</v>
      </c>
    </row>
    <row r="10" spans="2:3" x14ac:dyDescent="0.25">
      <c r="B10" s="3" t="s">
        <v>410</v>
      </c>
      <c r="C10" s="132">
        <v>409366.7</v>
      </c>
    </row>
    <row r="11" spans="2:3" x14ac:dyDescent="0.25">
      <c r="B11" s="3" t="s">
        <v>411</v>
      </c>
      <c r="C11" s="132">
        <v>151178.4</v>
      </c>
    </row>
    <row r="12" spans="2:3" x14ac:dyDescent="0.25">
      <c r="B12" s="3" t="s">
        <v>412</v>
      </c>
      <c r="C12" s="132">
        <v>103200</v>
      </c>
    </row>
    <row r="13" spans="2:3" x14ac:dyDescent="0.25">
      <c r="B13" s="3" t="s">
        <v>418</v>
      </c>
      <c r="C13" s="132">
        <v>156000</v>
      </c>
    </row>
    <row r="14" spans="2:3" x14ac:dyDescent="0.25">
      <c r="B14" s="3" t="s">
        <v>419</v>
      </c>
      <c r="C14" s="132">
        <v>51000</v>
      </c>
    </row>
    <row r="15" spans="2:3" x14ac:dyDescent="0.25">
      <c r="B15" s="119" t="s">
        <v>420</v>
      </c>
      <c r="C15" s="132">
        <v>395051.52000000002</v>
      </c>
    </row>
    <row r="16" spans="2:3" x14ac:dyDescent="0.25">
      <c r="B16" s="119" t="s">
        <v>421</v>
      </c>
      <c r="C16" s="132">
        <v>53000</v>
      </c>
    </row>
    <row r="17" spans="3:3" x14ac:dyDescent="0.25">
      <c r="C17" s="124"/>
    </row>
    <row r="18" spans="3:3" x14ac:dyDescent="0.25">
      <c r="C18" s="121"/>
    </row>
  </sheetData>
  <mergeCells count="3"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67"/>
  <sheetViews>
    <sheetView topLeftCell="A19" workbookViewId="0">
      <selection activeCell="D68" sqref="D68"/>
    </sheetView>
  </sheetViews>
  <sheetFormatPr baseColWidth="10" defaultRowHeight="15" x14ac:dyDescent="0.25"/>
  <cols>
    <col min="1" max="1" width="4.7109375" customWidth="1"/>
    <col min="2" max="2" width="5.140625" customWidth="1"/>
    <col min="3" max="3" width="79.42578125" customWidth="1"/>
    <col min="4" max="4" width="25.28515625" customWidth="1"/>
    <col min="6" max="6" width="12.7109375" bestFit="1" customWidth="1"/>
  </cols>
  <sheetData>
    <row r="2" spans="2:4" x14ac:dyDescent="0.25">
      <c r="B2" s="153" t="s">
        <v>0</v>
      </c>
      <c r="C2" s="155"/>
      <c r="D2" s="172" t="s">
        <v>44</v>
      </c>
    </row>
    <row r="3" spans="2:4" x14ac:dyDescent="0.25">
      <c r="B3" s="139" t="s">
        <v>43</v>
      </c>
      <c r="C3" s="141"/>
      <c r="D3" s="173"/>
    </row>
    <row r="4" spans="2:4" x14ac:dyDescent="0.25">
      <c r="B4" s="174" t="s">
        <v>45</v>
      </c>
      <c r="C4" s="175"/>
      <c r="D4" s="76">
        <v>44407774.090000004</v>
      </c>
    </row>
    <row r="5" spans="2:4" x14ac:dyDescent="0.25">
      <c r="B5" s="170" t="s">
        <v>46</v>
      </c>
      <c r="C5" s="171"/>
      <c r="D5" s="75">
        <v>811811.8600000001</v>
      </c>
    </row>
    <row r="6" spans="2:4" x14ac:dyDescent="0.25">
      <c r="B6" s="18"/>
      <c r="C6" s="15" t="s">
        <v>47</v>
      </c>
      <c r="D6" s="73"/>
    </row>
    <row r="7" spans="2:4" x14ac:dyDescent="0.25">
      <c r="B7" s="18"/>
      <c r="C7" s="15" t="s">
        <v>48</v>
      </c>
      <c r="D7" s="73">
        <v>541747.91</v>
      </c>
    </row>
    <row r="8" spans="2:4" x14ac:dyDescent="0.25">
      <c r="B8" s="18"/>
      <c r="C8" s="15" t="s">
        <v>49</v>
      </c>
      <c r="D8" s="73"/>
    </row>
    <row r="9" spans="2:4" x14ac:dyDescent="0.25">
      <c r="B9" s="18"/>
      <c r="C9" s="15" t="s">
        <v>50</v>
      </c>
      <c r="D9" s="73"/>
    </row>
    <row r="10" spans="2:4" x14ac:dyDescent="0.25">
      <c r="B10" s="18"/>
      <c r="C10" s="15" t="s">
        <v>51</v>
      </c>
      <c r="D10" s="73"/>
    </row>
    <row r="11" spans="2:4" x14ac:dyDescent="0.25">
      <c r="B11" s="18"/>
      <c r="C11" s="15" t="s">
        <v>52</v>
      </c>
      <c r="D11" s="73"/>
    </row>
    <row r="12" spans="2:4" x14ac:dyDescent="0.25">
      <c r="B12" s="18"/>
      <c r="C12" s="15" t="s">
        <v>53</v>
      </c>
      <c r="D12" s="73">
        <v>55127.92</v>
      </c>
    </row>
    <row r="13" spans="2:4" x14ac:dyDescent="0.25">
      <c r="B13" s="18"/>
      <c r="C13" s="15" t="s">
        <v>54</v>
      </c>
      <c r="D13" s="73">
        <v>122905.37</v>
      </c>
    </row>
    <row r="14" spans="2:4" x14ac:dyDescent="0.25">
      <c r="B14" s="16"/>
      <c r="C14" s="19" t="s">
        <v>55</v>
      </c>
      <c r="D14" s="73">
        <v>92030.66</v>
      </c>
    </row>
    <row r="15" spans="2:4" x14ac:dyDescent="0.25">
      <c r="B15" s="17"/>
      <c r="C15" s="20" t="s">
        <v>56</v>
      </c>
      <c r="D15" s="73"/>
    </row>
    <row r="16" spans="2:4" x14ac:dyDescent="0.25">
      <c r="B16" s="170" t="s">
        <v>57</v>
      </c>
      <c r="C16" s="171"/>
      <c r="D16" s="73"/>
    </row>
    <row r="17" spans="2:4" x14ac:dyDescent="0.25">
      <c r="B17" s="18"/>
      <c r="C17" s="15" t="s">
        <v>58</v>
      </c>
      <c r="D17" s="73"/>
    </row>
    <row r="18" spans="2:4" x14ac:dyDescent="0.25">
      <c r="B18" s="18"/>
      <c r="C18" s="15" t="s">
        <v>59</v>
      </c>
      <c r="D18" s="73"/>
    </row>
    <row r="19" spans="2:4" x14ac:dyDescent="0.25">
      <c r="B19" s="18"/>
      <c r="C19" s="15" t="s">
        <v>60</v>
      </c>
      <c r="D19" s="73"/>
    </row>
    <row r="20" spans="2:4" x14ac:dyDescent="0.25">
      <c r="B20" s="18"/>
      <c r="C20" s="15" t="s">
        <v>61</v>
      </c>
      <c r="D20" s="73"/>
    </row>
    <row r="21" spans="2:4" x14ac:dyDescent="0.25">
      <c r="B21" s="18"/>
      <c r="C21" s="15" t="s">
        <v>53</v>
      </c>
      <c r="D21" s="73"/>
    </row>
    <row r="22" spans="2:4" x14ac:dyDescent="0.25">
      <c r="B22" s="170" t="s">
        <v>62</v>
      </c>
      <c r="C22" s="176"/>
      <c r="D22" s="75">
        <v>0</v>
      </c>
    </row>
    <row r="23" spans="2:4" x14ac:dyDescent="0.25">
      <c r="B23" s="18"/>
      <c r="C23" s="21" t="s">
        <v>63</v>
      </c>
      <c r="D23" s="73">
        <v>0</v>
      </c>
    </row>
    <row r="24" spans="2:4" x14ac:dyDescent="0.25">
      <c r="B24" s="16"/>
      <c r="C24" s="22" t="s">
        <v>64</v>
      </c>
      <c r="D24" s="85">
        <v>0</v>
      </c>
    </row>
    <row r="25" spans="2:4" x14ac:dyDescent="0.25">
      <c r="B25" s="17"/>
      <c r="C25" s="20" t="s">
        <v>65</v>
      </c>
      <c r="D25" s="86"/>
    </row>
    <row r="26" spans="2:4" x14ac:dyDescent="0.25">
      <c r="B26" s="170" t="s">
        <v>66</v>
      </c>
      <c r="C26" s="171"/>
      <c r="D26" s="75">
        <v>807530.47</v>
      </c>
    </row>
    <row r="27" spans="2:4" x14ac:dyDescent="0.25">
      <c r="B27" s="18"/>
      <c r="C27" s="21" t="s">
        <v>67</v>
      </c>
      <c r="D27" s="73">
        <v>57312.49</v>
      </c>
    </row>
    <row r="28" spans="2:4" x14ac:dyDescent="0.25">
      <c r="B28" s="18"/>
      <c r="C28" s="21" t="s">
        <v>68</v>
      </c>
      <c r="D28" s="73"/>
    </row>
    <row r="29" spans="2:4" x14ac:dyDescent="0.25">
      <c r="B29" s="18"/>
      <c r="C29" s="21" t="s">
        <v>69</v>
      </c>
      <c r="D29" s="73">
        <v>750217.98</v>
      </c>
    </row>
    <row r="30" spans="2:4" x14ac:dyDescent="0.25">
      <c r="B30" s="18"/>
      <c r="C30" s="21" t="s">
        <v>70</v>
      </c>
      <c r="D30" s="73"/>
    </row>
    <row r="31" spans="2:4" x14ac:dyDescent="0.25">
      <c r="B31" s="18"/>
      <c r="C31" s="21" t="s">
        <v>53</v>
      </c>
      <c r="D31" s="73">
        <v>0</v>
      </c>
    </row>
    <row r="32" spans="2:4" x14ac:dyDescent="0.25">
      <c r="B32" s="16"/>
      <c r="C32" s="19" t="s">
        <v>71</v>
      </c>
      <c r="D32" s="85">
        <v>0</v>
      </c>
    </row>
    <row r="33" spans="2:6" x14ac:dyDescent="0.25">
      <c r="B33" s="17"/>
      <c r="C33" s="20" t="s">
        <v>56</v>
      </c>
      <c r="D33" s="86"/>
    </row>
    <row r="34" spans="2:6" x14ac:dyDescent="0.25">
      <c r="D34" s="74"/>
    </row>
    <row r="35" spans="2:6" x14ac:dyDescent="0.25">
      <c r="D35" s="74"/>
    </row>
    <row r="36" spans="2:6" x14ac:dyDescent="0.25">
      <c r="B36" s="170" t="s">
        <v>72</v>
      </c>
      <c r="C36" s="171"/>
      <c r="D36" s="75">
        <v>73664.34</v>
      </c>
    </row>
    <row r="37" spans="2:6" x14ac:dyDescent="0.25">
      <c r="B37" s="18"/>
      <c r="C37" s="15" t="s">
        <v>73</v>
      </c>
      <c r="D37" s="73">
        <v>73664.34</v>
      </c>
    </row>
    <row r="38" spans="2:6" x14ac:dyDescent="0.25">
      <c r="B38" s="18"/>
      <c r="C38" s="15" t="s">
        <v>74</v>
      </c>
      <c r="D38" s="73"/>
    </row>
    <row r="39" spans="2:6" x14ac:dyDescent="0.25">
      <c r="B39" s="23"/>
      <c r="C39" s="19" t="s">
        <v>82</v>
      </c>
      <c r="D39" s="73"/>
    </row>
    <row r="40" spans="2:6" x14ac:dyDescent="0.25">
      <c r="B40" s="23"/>
      <c r="C40" s="24" t="s">
        <v>75</v>
      </c>
      <c r="D40" s="73"/>
    </row>
    <row r="41" spans="2:6" x14ac:dyDescent="0.25">
      <c r="B41" s="170" t="s">
        <v>76</v>
      </c>
      <c r="C41" s="171"/>
      <c r="D41" s="75">
        <v>87357.42</v>
      </c>
    </row>
    <row r="42" spans="2:6" x14ac:dyDescent="0.25">
      <c r="B42" s="18"/>
      <c r="C42" s="15" t="s">
        <v>77</v>
      </c>
      <c r="D42" s="73">
        <v>87357.42</v>
      </c>
      <c r="F42" s="74"/>
    </row>
    <row r="43" spans="2:6" x14ac:dyDescent="0.25">
      <c r="B43" s="18"/>
      <c r="C43" s="15" t="s">
        <v>78</v>
      </c>
      <c r="D43" s="73"/>
      <c r="F43" s="74"/>
    </row>
    <row r="44" spans="2:6" x14ac:dyDescent="0.25">
      <c r="B44" s="16"/>
      <c r="C44" s="19" t="s">
        <v>79</v>
      </c>
      <c r="D44" s="73"/>
      <c r="F44" s="74"/>
    </row>
    <row r="45" spans="2:6" x14ac:dyDescent="0.25">
      <c r="B45" s="17"/>
      <c r="C45" s="20" t="s">
        <v>80</v>
      </c>
      <c r="D45" s="73"/>
      <c r="F45" s="74"/>
    </row>
    <row r="46" spans="2:6" x14ac:dyDescent="0.25">
      <c r="B46" s="177" t="s">
        <v>81</v>
      </c>
      <c r="C46" s="171"/>
      <c r="D46" s="73"/>
      <c r="F46" s="74"/>
    </row>
    <row r="47" spans="2:6" x14ac:dyDescent="0.25">
      <c r="B47" s="18"/>
      <c r="C47" s="15" t="s">
        <v>83</v>
      </c>
      <c r="D47" s="73"/>
      <c r="F47" s="74"/>
    </row>
    <row r="48" spans="2:6" x14ac:dyDescent="0.25">
      <c r="B48" s="18"/>
      <c r="C48" s="15" t="s">
        <v>84</v>
      </c>
      <c r="D48" s="73"/>
      <c r="F48" s="74"/>
    </row>
    <row r="49" spans="2:6" x14ac:dyDescent="0.25">
      <c r="B49" s="16"/>
      <c r="C49" s="19" t="s">
        <v>85</v>
      </c>
      <c r="D49" s="73"/>
      <c r="F49" s="74"/>
    </row>
    <row r="50" spans="2:6" x14ac:dyDescent="0.25">
      <c r="B50" s="17"/>
      <c r="C50" s="20" t="s">
        <v>86</v>
      </c>
      <c r="D50" s="73"/>
    </row>
    <row r="51" spans="2:6" x14ac:dyDescent="0.25">
      <c r="B51" s="170" t="s">
        <v>87</v>
      </c>
      <c r="C51" s="171"/>
      <c r="D51" s="75">
        <v>42627410</v>
      </c>
    </row>
    <row r="52" spans="2:6" x14ac:dyDescent="0.25">
      <c r="B52" s="18"/>
      <c r="C52" s="15" t="s">
        <v>88</v>
      </c>
      <c r="D52" s="73">
        <v>13918517</v>
      </c>
    </row>
    <row r="53" spans="2:6" x14ac:dyDescent="0.25">
      <c r="B53" s="18"/>
      <c r="C53" s="15" t="s">
        <v>89</v>
      </c>
      <c r="D53" s="73">
        <v>28708893</v>
      </c>
    </row>
    <row r="54" spans="2:6" x14ac:dyDescent="0.25">
      <c r="B54" s="18"/>
      <c r="C54" s="15" t="s">
        <v>90</v>
      </c>
      <c r="D54" s="73"/>
    </row>
    <row r="55" spans="2:6" x14ac:dyDescent="0.25">
      <c r="B55" s="170" t="s">
        <v>91</v>
      </c>
      <c r="C55" s="171"/>
      <c r="D55" s="73"/>
    </row>
    <row r="56" spans="2:6" x14ac:dyDescent="0.25">
      <c r="B56" s="18"/>
      <c r="C56" s="15" t="s">
        <v>92</v>
      </c>
      <c r="D56" s="73"/>
    </row>
    <row r="57" spans="2:6" x14ac:dyDescent="0.25">
      <c r="B57" s="18"/>
      <c r="C57" s="15" t="s">
        <v>93</v>
      </c>
      <c r="D57" s="73"/>
    </row>
    <row r="58" spans="2:6" x14ac:dyDescent="0.25">
      <c r="B58" s="18"/>
      <c r="C58" s="15" t="s">
        <v>94</v>
      </c>
      <c r="D58" s="73"/>
    </row>
    <row r="59" spans="2:6" x14ac:dyDescent="0.25">
      <c r="B59" s="18"/>
      <c r="C59" s="15" t="s">
        <v>95</v>
      </c>
      <c r="D59" s="73"/>
    </row>
    <row r="60" spans="2:6" x14ac:dyDescent="0.25">
      <c r="B60" s="18"/>
      <c r="C60" s="15" t="s">
        <v>96</v>
      </c>
      <c r="D60" s="73"/>
    </row>
    <row r="61" spans="2:6" x14ac:dyDescent="0.25">
      <c r="B61" s="18"/>
      <c r="C61" s="15" t="s">
        <v>97</v>
      </c>
      <c r="D61" s="73"/>
    </row>
    <row r="62" spans="2:6" x14ac:dyDescent="0.25">
      <c r="B62" s="170" t="s">
        <v>98</v>
      </c>
      <c r="C62" s="171"/>
      <c r="D62" s="73"/>
    </row>
    <row r="63" spans="2:6" x14ac:dyDescent="0.25">
      <c r="B63" s="18"/>
      <c r="C63" s="15" t="s">
        <v>99</v>
      </c>
      <c r="D63" s="73"/>
    </row>
    <row r="64" spans="2:6" x14ac:dyDescent="0.25">
      <c r="B64" s="18"/>
      <c r="C64" s="15" t="s">
        <v>100</v>
      </c>
      <c r="D64" s="73"/>
    </row>
    <row r="65" spans="2:4" x14ac:dyDescent="0.25">
      <c r="B65" s="18"/>
      <c r="C65" s="15"/>
      <c r="D65" s="73"/>
    </row>
    <row r="66" spans="2:4" x14ac:dyDescent="0.25">
      <c r="B66" s="18"/>
      <c r="C66" s="15"/>
      <c r="D66" s="73"/>
    </row>
    <row r="67" spans="2:4" x14ac:dyDescent="0.25">
      <c r="B67" s="18"/>
      <c r="C67" s="15"/>
      <c r="D67" s="75">
        <f>D5+D22+D26+D36+D41+D51</f>
        <v>44407774.090000004</v>
      </c>
    </row>
  </sheetData>
  <mergeCells count="14">
    <mergeCell ref="B55:C55"/>
    <mergeCell ref="B62:C62"/>
    <mergeCell ref="B22:C22"/>
    <mergeCell ref="B26:C26"/>
    <mergeCell ref="B36:C36"/>
    <mergeCell ref="B41:C41"/>
    <mergeCell ref="B46:C46"/>
    <mergeCell ref="B51:C51"/>
    <mergeCell ref="B16:C16"/>
    <mergeCell ref="D2:D3"/>
    <mergeCell ref="B2:C2"/>
    <mergeCell ref="B3:C3"/>
    <mergeCell ref="B4:C4"/>
    <mergeCell ref="B5:C5"/>
  </mergeCells>
  <printOptions horizontalCentered="1"/>
  <pageMargins left="0.70866141732283472" right="0.70866141732283472" top="0.74803149606299213" bottom="0.55118110236220474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36"/>
  <sheetViews>
    <sheetView topLeftCell="A7" workbookViewId="0">
      <selection activeCell="F7" sqref="F7"/>
    </sheetView>
  </sheetViews>
  <sheetFormatPr baseColWidth="10" defaultRowHeight="15" x14ac:dyDescent="0.25"/>
  <cols>
    <col min="1" max="1" width="2.140625" customWidth="1"/>
    <col min="2" max="2" width="4.7109375" customWidth="1"/>
    <col min="3" max="3" width="62.5703125" customWidth="1"/>
    <col min="4" max="4" width="7" customWidth="1"/>
    <col min="5" max="5" width="12.7109375" customWidth="1"/>
    <col min="7" max="7" width="12.7109375" bestFit="1" customWidth="1"/>
  </cols>
  <sheetData>
    <row r="1" spans="2:7" x14ac:dyDescent="0.25">
      <c r="B1" s="174" t="s">
        <v>0</v>
      </c>
      <c r="C1" s="175"/>
      <c r="D1" s="18"/>
      <c r="E1" s="15"/>
    </row>
    <row r="2" spans="2:7" x14ac:dyDescent="0.25">
      <c r="B2" s="174" t="s">
        <v>366</v>
      </c>
      <c r="C2" s="175"/>
      <c r="D2" s="18"/>
      <c r="E2" s="15"/>
    </row>
    <row r="3" spans="2:7" x14ac:dyDescent="0.25">
      <c r="B3" s="174" t="s">
        <v>102</v>
      </c>
      <c r="C3" s="175"/>
      <c r="D3" s="174" t="s">
        <v>20</v>
      </c>
      <c r="E3" s="175"/>
    </row>
    <row r="4" spans="2:7" x14ac:dyDescent="0.25">
      <c r="B4" s="174" t="s">
        <v>45</v>
      </c>
      <c r="C4" s="175"/>
      <c r="D4" s="18"/>
      <c r="E4" s="104"/>
    </row>
    <row r="5" spans="2:7" x14ac:dyDescent="0.25">
      <c r="B5" s="183" t="s">
        <v>103</v>
      </c>
      <c r="C5" s="184"/>
      <c r="D5" s="18"/>
      <c r="E5" s="107">
        <v>7785215.5800000001</v>
      </c>
      <c r="G5" s="74"/>
    </row>
    <row r="6" spans="2:7" x14ac:dyDescent="0.25">
      <c r="B6" s="18"/>
      <c r="C6" s="25" t="s">
        <v>104</v>
      </c>
      <c r="D6" s="18"/>
      <c r="E6" s="105">
        <v>2725255.16</v>
      </c>
    </row>
    <row r="7" spans="2:7" x14ac:dyDescent="0.25">
      <c r="B7" s="18"/>
      <c r="C7" s="25" t="s">
        <v>105</v>
      </c>
      <c r="D7" s="18"/>
      <c r="E7" s="105">
        <v>1885400</v>
      </c>
    </row>
    <row r="8" spans="2:7" x14ac:dyDescent="0.25">
      <c r="B8" s="18"/>
      <c r="C8" s="25" t="s">
        <v>106</v>
      </c>
      <c r="D8" s="18"/>
      <c r="E8" s="105">
        <v>1656988.42</v>
      </c>
    </row>
    <row r="9" spans="2:7" x14ac:dyDescent="0.25">
      <c r="B9" s="18"/>
      <c r="C9" s="25" t="s">
        <v>107</v>
      </c>
      <c r="D9" s="18"/>
      <c r="E9" s="106">
        <v>400000</v>
      </c>
    </row>
    <row r="10" spans="2:7" x14ac:dyDescent="0.25">
      <c r="B10" s="18"/>
      <c r="C10" s="25" t="s">
        <v>108</v>
      </c>
      <c r="D10" s="18"/>
      <c r="E10" s="104"/>
    </row>
    <row r="11" spans="2:7" x14ac:dyDescent="0.25">
      <c r="B11" s="18"/>
      <c r="C11" s="25" t="s">
        <v>109</v>
      </c>
      <c r="D11" s="18"/>
      <c r="E11" s="105">
        <v>1117572</v>
      </c>
    </row>
    <row r="12" spans="2:7" x14ac:dyDescent="0.25">
      <c r="B12" s="18"/>
      <c r="C12" s="25" t="s">
        <v>110</v>
      </c>
      <c r="D12" s="18"/>
      <c r="E12" s="104"/>
    </row>
    <row r="13" spans="2:7" x14ac:dyDescent="0.25">
      <c r="B13" s="185" t="s">
        <v>111</v>
      </c>
      <c r="C13" s="186"/>
      <c r="D13" s="18"/>
      <c r="E13" s="107">
        <v>1656462.84</v>
      </c>
    </row>
    <row r="14" spans="2:7" x14ac:dyDescent="0.25">
      <c r="B14" s="18"/>
      <c r="C14" s="26" t="s">
        <v>112</v>
      </c>
      <c r="D14" s="18"/>
      <c r="E14" s="104">
        <v>139306.89000000001</v>
      </c>
    </row>
    <row r="15" spans="2:7" x14ac:dyDescent="0.25">
      <c r="B15" s="18"/>
      <c r="C15" s="25" t="s">
        <v>113</v>
      </c>
      <c r="D15" s="18"/>
      <c r="E15" s="104">
        <v>35255.730000000003</v>
      </c>
    </row>
    <row r="16" spans="2:7" x14ac:dyDescent="0.25">
      <c r="B16" s="18"/>
      <c r="C16" s="25" t="s">
        <v>114</v>
      </c>
      <c r="D16" s="18"/>
      <c r="E16" s="104">
        <v>38538.68</v>
      </c>
    </row>
    <row r="17" spans="2:5" x14ac:dyDescent="0.25">
      <c r="B17" s="18"/>
      <c r="C17" s="25" t="s">
        <v>115</v>
      </c>
      <c r="D17" s="18"/>
      <c r="E17" s="104">
        <v>24890.01</v>
      </c>
    </row>
    <row r="18" spans="2:5" x14ac:dyDescent="0.25">
      <c r="B18" s="18"/>
      <c r="C18" s="25" t="s">
        <v>116</v>
      </c>
      <c r="D18" s="18"/>
      <c r="E18" s="104">
        <v>20000</v>
      </c>
    </row>
    <row r="19" spans="2:5" x14ac:dyDescent="0.25">
      <c r="B19" s="18"/>
      <c r="C19" s="25" t="s">
        <v>117</v>
      </c>
      <c r="D19" s="18"/>
      <c r="E19" s="104">
        <v>1387429.09</v>
      </c>
    </row>
    <row r="20" spans="2:5" x14ac:dyDescent="0.25">
      <c r="B20" s="18"/>
      <c r="C20" s="25" t="s">
        <v>118</v>
      </c>
      <c r="D20" s="18"/>
      <c r="E20" s="104"/>
    </row>
    <row r="21" spans="2:5" x14ac:dyDescent="0.25">
      <c r="B21" s="18"/>
      <c r="C21" s="25" t="s">
        <v>119</v>
      </c>
      <c r="D21" s="18"/>
      <c r="E21" s="104">
        <v>8235.48</v>
      </c>
    </row>
    <row r="22" spans="2:5" x14ac:dyDescent="0.25">
      <c r="B22" s="18"/>
      <c r="C22" s="25" t="s">
        <v>120</v>
      </c>
      <c r="D22" s="18"/>
      <c r="E22" s="104">
        <v>2806.96</v>
      </c>
    </row>
    <row r="23" spans="2:5" x14ac:dyDescent="0.25">
      <c r="B23" s="183" t="s">
        <v>121</v>
      </c>
      <c r="C23" s="184"/>
      <c r="D23" s="18"/>
      <c r="E23" s="107">
        <v>8089045.2999999998</v>
      </c>
    </row>
    <row r="24" spans="2:5" x14ac:dyDescent="0.25">
      <c r="B24" s="18"/>
      <c r="C24" s="25" t="s">
        <v>122</v>
      </c>
      <c r="D24" s="18"/>
      <c r="E24" s="104">
        <v>1158120.1299999999</v>
      </c>
    </row>
    <row r="25" spans="2:5" x14ac:dyDescent="0.25">
      <c r="B25" s="18"/>
      <c r="C25" s="25" t="s">
        <v>123</v>
      </c>
      <c r="D25" s="18"/>
      <c r="E25" s="104">
        <v>500000</v>
      </c>
    </row>
    <row r="26" spans="2:5" x14ac:dyDescent="0.25">
      <c r="B26" s="18"/>
      <c r="C26" s="25" t="s">
        <v>124</v>
      </c>
      <c r="D26" s="18"/>
      <c r="E26" s="104">
        <v>1170000</v>
      </c>
    </row>
    <row r="27" spans="2:5" x14ac:dyDescent="0.25">
      <c r="B27" s="18"/>
      <c r="C27" s="25" t="s">
        <v>125</v>
      </c>
      <c r="D27" s="18"/>
      <c r="E27" s="104">
        <v>107576.6</v>
      </c>
    </row>
    <row r="28" spans="2:5" x14ac:dyDescent="0.25">
      <c r="B28" s="18"/>
      <c r="C28" s="26" t="s">
        <v>126</v>
      </c>
      <c r="D28" s="18"/>
      <c r="E28" s="104">
        <v>917033.57</v>
      </c>
    </row>
    <row r="29" spans="2:5" x14ac:dyDescent="0.25">
      <c r="B29" s="18"/>
      <c r="C29" s="25" t="s">
        <v>128</v>
      </c>
      <c r="D29" s="18"/>
      <c r="E29" s="104">
        <v>516359.41</v>
      </c>
    </row>
    <row r="30" spans="2:5" x14ac:dyDescent="0.25">
      <c r="B30" s="18"/>
      <c r="C30" s="25" t="s">
        <v>129</v>
      </c>
      <c r="D30" s="18"/>
      <c r="E30" s="104">
        <v>634939.39</v>
      </c>
    </row>
    <row r="31" spans="2:5" x14ac:dyDescent="0.25">
      <c r="B31" s="18"/>
      <c r="C31" s="25" t="s">
        <v>127</v>
      </c>
      <c r="D31" s="18"/>
      <c r="E31" s="104">
        <v>1898879.61</v>
      </c>
    </row>
    <row r="32" spans="2:5" x14ac:dyDescent="0.25">
      <c r="B32" s="18"/>
      <c r="C32" s="25" t="s">
        <v>130</v>
      </c>
      <c r="D32" s="18"/>
      <c r="E32" s="104">
        <v>1186136.5900000001</v>
      </c>
    </row>
    <row r="33" spans="2:5" x14ac:dyDescent="0.25">
      <c r="B33" s="183" t="s">
        <v>91</v>
      </c>
      <c r="C33" s="184"/>
      <c r="D33" s="18"/>
      <c r="E33" s="107">
        <v>1924872.84</v>
      </c>
    </row>
    <row r="34" spans="2:5" x14ac:dyDescent="0.25">
      <c r="B34" s="18"/>
      <c r="C34" s="25" t="s">
        <v>131</v>
      </c>
      <c r="D34" s="18"/>
      <c r="E34" s="104">
        <v>90153.46</v>
      </c>
    </row>
    <row r="35" spans="2:5" x14ac:dyDescent="0.25">
      <c r="B35" s="18"/>
      <c r="C35" s="25" t="s">
        <v>132</v>
      </c>
      <c r="D35" s="18"/>
      <c r="E35" s="104"/>
    </row>
    <row r="36" spans="2:5" x14ac:dyDescent="0.25">
      <c r="B36" s="18"/>
      <c r="C36" s="25" t="s">
        <v>94</v>
      </c>
      <c r="D36" s="18"/>
      <c r="E36" s="104"/>
    </row>
    <row r="37" spans="2:5" x14ac:dyDescent="0.25">
      <c r="B37" s="18"/>
      <c r="C37" s="25" t="s">
        <v>95</v>
      </c>
      <c r="D37" s="18"/>
      <c r="E37" s="104">
        <v>1834719.38</v>
      </c>
    </row>
    <row r="38" spans="2:5" x14ac:dyDescent="0.25">
      <c r="B38" s="18"/>
      <c r="C38" s="25" t="s">
        <v>96</v>
      </c>
      <c r="D38" s="18"/>
      <c r="E38" s="104"/>
    </row>
    <row r="39" spans="2:5" x14ac:dyDescent="0.25">
      <c r="B39" s="18"/>
      <c r="C39" s="25" t="s">
        <v>133</v>
      </c>
      <c r="D39" s="18"/>
      <c r="E39" s="104"/>
    </row>
    <row r="40" spans="2:5" x14ac:dyDescent="0.25">
      <c r="B40" s="18"/>
      <c r="C40" s="25" t="s">
        <v>134</v>
      </c>
      <c r="D40" s="18"/>
      <c r="E40" s="104"/>
    </row>
    <row r="41" spans="2:5" x14ac:dyDescent="0.25">
      <c r="B41" s="18"/>
      <c r="C41" s="25" t="s">
        <v>135</v>
      </c>
      <c r="D41" s="18"/>
      <c r="E41" s="104"/>
    </row>
    <row r="42" spans="2:5" x14ac:dyDescent="0.25">
      <c r="B42" s="18"/>
      <c r="C42" s="25" t="s">
        <v>136</v>
      </c>
      <c r="D42" s="18"/>
      <c r="E42" s="104"/>
    </row>
    <row r="43" spans="2:5" x14ac:dyDescent="0.25">
      <c r="B43" s="183" t="s">
        <v>137</v>
      </c>
      <c r="C43" s="184"/>
      <c r="D43" s="18"/>
      <c r="E43" s="107">
        <f>SUM(D44:E52)</f>
        <v>1383000</v>
      </c>
    </row>
    <row r="44" spans="2:5" x14ac:dyDescent="0.25">
      <c r="B44" s="18"/>
      <c r="C44" s="25" t="s">
        <v>138</v>
      </c>
      <c r="D44" s="18"/>
      <c r="E44" s="104">
        <v>623000</v>
      </c>
    </row>
    <row r="45" spans="2:5" x14ac:dyDescent="0.25">
      <c r="B45" s="18"/>
      <c r="C45" s="25" t="s">
        <v>139</v>
      </c>
      <c r="D45" s="18"/>
      <c r="E45" s="104"/>
    </row>
    <row r="46" spans="2:5" x14ac:dyDescent="0.25">
      <c r="B46" s="18"/>
      <c r="C46" s="25" t="s">
        <v>140</v>
      </c>
      <c r="D46" s="18"/>
      <c r="E46" s="104"/>
    </row>
    <row r="47" spans="2:5" x14ac:dyDescent="0.25">
      <c r="B47" s="18"/>
      <c r="C47" s="25" t="s">
        <v>141</v>
      </c>
      <c r="D47" s="18"/>
      <c r="E47" s="104">
        <v>760000</v>
      </c>
    </row>
    <row r="48" spans="2:5" x14ac:dyDescent="0.25">
      <c r="B48" s="18"/>
      <c r="C48" s="25" t="s">
        <v>142</v>
      </c>
      <c r="D48" s="18"/>
      <c r="E48" s="104"/>
    </row>
    <row r="49" spans="2:5" x14ac:dyDescent="0.25">
      <c r="B49" s="18"/>
      <c r="C49" s="25" t="s">
        <v>143</v>
      </c>
      <c r="D49" s="18"/>
      <c r="E49" s="104"/>
    </row>
    <row r="50" spans="2:5" x14ac:dyDescent="0.25">
      <c r="B50" s="18"/>
      <c r="C50" s="25" t="s">
        <v>144</v>
      </c>
      <c r="D50" s="18"/>
      <c r="E50" s="104"/>
    </row>
    <row r="51" spans="2:5" x14ac:dyDescent="0.25">
      <c r="B51" s="18"/>
      <c r="C51" s="25" t="s">
        <v>145</v>
      </c>
      <c r="D51" s="18"/>
      <c r="E51" s="104"/>
    </row>
    <row r="52" spans="2:5" x14ac:dyDescent="0.25">
      <c r="B52" s="18"/>
      <c r="C52" s="25" t="s">
        <v>146</v>
      </c>
      <c r="D52" s="18"/>
      <c r="E52" s="104"/>
    </row>
    <row r="53" spans="2:5" x14ac:dyDescent="0.25">
      <c r="B53" s="18"/>
      <c r="C53" s="25"/>
      <c r="D53" s="18"/>
      <c r="E53" s="104"/>
    </row>
    <row r="54" spans="2:5" x14ac:dyDescent="0.25">
      <c r="B54" s="183" t="s">
        <v>147</v>
      </c>
      <c r="C54" s="184"/>
      <c r="D54" s="18"/>
      <c r="E54" s="104"/>
    </row>
    <row r="55" spans="2:5" x14ac:dyDescent="0.25">
      <c r="B55" s="18"/>
      <c r="C55" s="25" t="s">
        <v>148</v>
      </c>
      <c r="D55" s="18"/>
      <c r="E55" s="107">
        <v>19360178.300000001</v>
      </c>
    </row>
    <row r="56" spans="2:5" x14ac:dyDescent="0.25">
      <c r="B56" s="18"/>
      <c r="C56" s="25" t="s">
        <v>149</v>
      </c>
      <c r="D56" s="18"/>
      <c r="E56" s="104"/>
    </row>
    <row r="57" spans="2:5" x14ac:dyDescent="0.25">
      <c r="B57" s="18"/>
      <c r="C57" s="25" t="s">
        <v>150</v>
      </c>
      <c r="D57" s="18"/>
      <c r="E57" s="104"/>
    </row>
    <row r="58" spans="2:5" x14ac:dyDescent="0.25">
      <c r="B58" s="183" t="s">
        <v>151</v>
      </c>
      <c r="C58" s="184"/>
      <c r="D58" s="18"/>
      <c r="E58" s="104"/>
    </row>
    <row r="59" spans="2:5" x14ac:dyDescent="0.25">
      <c r="B59" s="18"/>
      <c r="C59" s="25" t="s">
        <v>152</v>
      </c>
      <c r="D59" s="18"/>
      <c r="E59" s="104"/>
    </row>
    <row r="60" spans="2:5" x14ac:dyDescent="0.25">
      <c r="B60" s="18"/>
      <c r="C60" s="25" t="s">
        <v>153</v>
      </c>
      <c r="D60" s="18"/>
      <c r="E60" s="104"/>
    </row>
    <row r="61" spans="2:5" x14ac:dyDescent="0.25">
      <c r="B61" s="18"/>
      <c r="C61" s="25" t="s">
        <v>154</v>
      </c>
      <c r="D61" s="18"/>
      <c r="E61" s="104"/>
    </row>
    <row r="62" spans="2:5" x14ac:dyDescent="0.25">
      <c r="B62" s="18"/>
      <c r="C62" s="25" t="s">
        <v>155</v>
      </c>
      <c r="D62" s="18"/>
      <c r="E62" s="104"/>
    </row>
    <row r="63" spans="2:5" x14ac:dyDescent="0.25">
      <c r="B63" s="18"/>
      <c r="C63" s="25" t="s">
        <v>156</v>
      </c>
      <c r="D63" s="18"/>
      <c r="E63" s="104"/>
    </row>
    <row r="64" spans="2:5" x14ac:dyDescent="0.25">
      <c r="B64" s="18"/>
      <c r="C64" s="25" t="s">
        <v>157</v>
      </c>
      <c r="D64" s="18"/>
      <c r="E64" s="104"/>
    </row>
    <row r="65" spans="2:5" x14ac:dyDescent="0.25">
      <c r="B65" s="18"/>
      <c r="C65" s="25" t="s">
        <v>158</v>
      </c>
      <c r="D65" s="18"/>
      <c r="E65" s="104"/>
    </row>
    <row r="66" spans="2:5" x14ac:dyDescent="0.25">
      <c r="B66" s="183" t="s">
        <v>87</v>
      </c>
      <c r="C66" s="184"/>
      <c r="D66" s="18"/>
      <c r="E66" s="104"/>
    </row>
    <row r="67" spans="2:5" x14ac:dyDescent="0.25">
      <c r="B67" s="18"/>
      <c r="C67" s="25" t="s">
        <v>88</v>
      </c>
      <c r="D67" s="18"/>
      <c r="E67" s="104"/>
    </row>
    <row r="68" spans="2:5" x14ac:dyDescent="0.25">
      <c r="B68" s="18"/>
      <c r="C68" s="25" t="s">
        <v>89</v>
      </c>
      <c r="D68" s="18"/>
      <c r="E68" s="104"/>
    </row>
    <row r="69" spans="2:5" x14ac:dyDescent="0.25">
      <c r="B69" s="18"/>
      <c r="C69" s="25" t="s">
        <v>90</v>
      </c>
      <c r="D69" s="18"/>
      <c r="E69" s="104"/>
    </row>
    <row r="70" spans="2:5" x14ac:dyDescent="0.25">
      <c r="B70" s="183" t="s">
        <v>159</v>
      </c>
      <c r="C70" s="184"/>
      <c r="D70" s="18"/>
      <c r="E70" s="107">
        <v>4209000</v>
      </c>
    </row>
    <row r="71" spans="2:5" x14ac:dyDescent="0.25">
      <c r="B71" s="18"/>
      <c r="C71" s="25" t="s">
        <v>160</v>
      </c>
      <c r="D71" s="18"/>
      <c r="E71" s="104"/>
    </row>
    <row r="72" spans="2:5" x14ac:dyDescent="0.25">
      <c r="B72" s="18"/>
      <c r="C72" s="25" t="s">
        <v>161</v>
      </c>
      <c r="D72" s="18"/>
      <c r="E72" s="104"/>
    </row>
    <row r="73" spans="2:5" x14ac:dyDescent="0.25">
      <c r="B73" s="18"/>
      <c r="C73" s="25" t="s">
        <v>162</v>
      </c>
      <c r="D73" s="18"/>
      <c r="E73" s="104"/>
    </row>
    <row r="74" spans="2:5" x14ac:dyDescent="0.25">
      <c r="B74" s="18"/>
      <c r="C74" s="25" t="s">
        <v>163</v>
      </c>
      <c r="D74" s="18"/>
      <c r="E74" s="104"/>
    </row>
    <row r="75" spans="2:5" x14ac:dyDescent="0.25">
      <c r="B75" s="18"/>
      <c r="C75" s="25" t="s">
        <v>164</v>
      </c>
      <c r="D75" s="18"/>
      <c r="E75" s="104"/>
    </row>
    <row r="76" spans="2:5" x14ac:dyDescent="0.25">
      <c r="B76" s="18"/>
      <c r="C76" s="25" t="s">
        <v>165</v>
      </c>
      <c r="D76" s="18"/>
      <c r="E76" s="104"/>
    </row>
    <row r="77" spans="2:5" x14ac:dyDescent="0.25">
      <c r="B77" s="18"/>
      <c r="C77" s="25" t="s">
        <v>166</v>
      </c>
      <c r="D77" s="18"/>
      <c r="E77" s="104"/>
    </row>
    <row r="78" spans="2:5" x14ac:dyDescent="0.25">
      <c r="B78" s="18"/>
      <c r="C78" s="15"/>
      <c r="D78" s="18"/>
      <c r="E78" s="104"/>
    </row>
    <row r="79" spans="2:5" x14ac:dyDescent="0.25">
      <c r="B79" s="28"/>
      <c r="C79" s="28"/>
      <c r="D79" s="28"/>
      <c r="E79" s="108"/>
    </row>
    <row r="80" spans="2:5" x14ac:dyDescent="0.25">
      <c r="B80" s="28"/>
      <c r="C80" s="28"/>
      <c r="D80" s="28"/>
      <c r="E80" s="108"/>
    </row>
    <row r="81" spans="2:5" x14ac:dyDescent="0.25">
      <c r="B81" s="28"/>
      <c r="C81" s="28"/>
      <c r="D81" s="28"/>
      <c r="E81" s="103"/>
    </row>
    <row r="82" spans="2:5" x14ac:dyDescent="0.25">
      <c r="B82" s="174" t="s">
        <v>167</v>
      </c>
      <c r="C82" s="182"/>
      <c r="D82" s="175"/>
      <c r="E82" s="73"/>
    </row>
    <row r="83" spans="2:5" x14ac:dyDescent="0.25">
      <c r="B83" s="174" t="s">
        <v>168</v>
      </c>
      <c r="C83" s="182"/>
      <c r="D83" s="175"/>
      <c r="E83" s="73"/>
    </row>
    <row r="84" spans="2:5" x14ac:dyDescent="0.25">
      <c r="B84" s="174" t="s">
        <v>169</v>
      </c>
      <c r="C84" s="182"/>
      <c r="D84" s="175"/>
      <c r="E84" s="98" t="s">
        <v>20</v>
      </c>
    </row>
    <row r="85" spans="2:5" x14ac:dyDescent="0.25">
      <c r="B85" s="174" t="s">
        <v>45</v>
      </c>
      <c r="C85" s="182"/>
      <c r="D85" s="175"/>
      <c r="E85" s="73"/>
    </row>
    <row r="86" spans="2:5" x14ac:dyDescent="0.25">
      <c r="B86" s="170" t="s">
        <v>170</v>
      </c>
      <c r="C86" s="176"/>
      <c r="D86" s="171"/>
      <c r="E86" s="73"/>
    </row>
    <row r="87" spans="2:5" x14ac:dyDescent="0.25">
      <c r="B87" s="170" t="s">
        <v>171</v>
      </c>
      <c r="C87" s="176"/>
      <c r="D87" s="171"/>
      <c r="E87" s="73"/>
    </row>
    <row r="88" spans="2:5" x14ac:dyDescent="0.25">
      <c r="B88" s="170" t="s">
        <v>172</v>
      </c>
      <c r="C88" s="176"/>
      <c r="D88" s="171"/>
      <c r="E88" s="73"/>
    </row>
    <row r="89" spans="2:5" x14ac:dyDescent="0.25">
      <c r="B89" s="170" t="s">
        <v>173</v>
      </c>
      <c r="C89" s="176"/>
      <c r="D89" s="171"/>
      <c r="E89" s="73"/>
    </row>
    <row r="90" spans="2:5" x14ac:dyDescent="0.25">
      <c r="B90" s="170" t="s">
        <v>174</v>
      </c>
      <c r="C90" s="176"/>
      <c r="D90" s="171"/>
      <c r="E90" s="73"/>
    </row>
    <row r="91" spans="2:5" x14ac:dyDescent="0.25">
      <c r="B91" s="170"/>
      <c r="C91" s="176"/>
      <c r="D91" s="171"/>
      <c r="E91" s="73"/>
    </row>
    <row r="92" spans="2:5" x14ac:dyDescent="0.25">
      <c r="B92" s="27"/>
      <c r="C92" s="27"/>
      <c r="D92" s="27"/>
      <c r="E92" s="28"/>
    </row>
    <row r="93" spans="2:5" x14ac:dyDescent="0.25">
      <c r="B93" s="174" t="s">
        <v>175</v>
      </c>
      <c r="C93" s="182"/>
      <c r="D93" s="175"/>
      <c r="E93" s="3"/>
    </row>
    <row r="94" spans="2:5" x14ac:dyDescent="0.25">
      <c r="B94" s="174" t="s">
        <v>176</v>
      </c>
      <c r="C94" s="182"/>
      <c r="D94" s="175"/>
      <c r="E94" s="3"/>
    </row>
    <row r="95" spans="2:5" x14ac:dyDescent="0.25">
      <c r="B95" s="174" t="s">
        <v>169</v>
      </c>
      <c r="C95" s="182"/>
      <c r="D95" s="175"/>
      <c r="E95" s="8" t="s">
        <v>20</v>
      </c>
    </row>
    <row r="96" spans="2:5" x14ac:dyDescent="0.25">
      <c r="B96" s="174" t="s">
        <v>177</v>
      </c>
      <c r="C96" s="182"/>
      <c r="D96" s="175"/>
      <c r="E96" s="3"/>
    </row>
    <row r="97" spans="2:5" x14ac:dyDescent="0.25">
      <c r="B97" s="170" t="s">
        <v>178</v>
      </c>
      <c r="C97" s="176"/>
      <c r="D97" s="171"/>
      <c r="E97" s="3"/>
    </row>
    <row r="98" spans="2:5" x14ac:dyDescent="0.25">
      <c r="B98" s="170" t="s">
        <v>174</v>
      </c>
      <c r="C98" s="176"/>
      <c r="D98" s="171"/>
      <c r="E98" s="3"/>
    </row>
    <row r="99" spans="2:5" x14ac:dyDescent="0.25">
      <c r="B99" s="170"/>
      <c r="C99" s="176"/>
      <c r="D99" s="171"/>
      <c r="E99" s="3"/>
    </row>
    <row r="100" spans="2:5" x14ac:dyDescent="0.25">
      <c r="B100" s="181"/>
      <c r="C100" s="181"/>
      <c r="D100" s="181"/>
    </row>
    <row r="101" spans="2:5" x14ac:dyDescent="0.25">
      <c r="B101" s="180" t="s">
        <v>179</v>
      </c>
      <c r="C101" s="180"/>
      <c r="D101" s="180"/>
      <c r="E101" s="3"/>
    </row>
    <row r="102" spans="2:5" x14ac:dyDescent="0.25">
      <c r="B102" s="180" t="s">
        <v>176</v>
      </c>
      <c r="C102" s="180"/>
      <c r="D102" s="180"/>
      <c r="E102" s="3"/>
    </row>
    <row r="103" spans="2:5" x14ac:dyDescent="0.25">
      <c r="B103" s="180" t="s">
        <v>180</v>
      </c>
      <c r="C103" s="180"/>
      <c r="D103" s="180"/>
      <c r="E103" s="3"/>
    </row>
    <row r="104" spans="2:5" x14ac:dyDescent="0.25">
      <c r="B104" s="180" t="s">
        <v>181</v>
      </c>
      <c r="C104" s="180"/>
      <c r="D104" s="180"/>
      <c r="E104" s="3"/>
    </row>
    <row r="105" spans="2:5" x14ac:dyDescent="0.25">
      <c r="B105" s="178" t="s">
        <v>182</v>
      </c>
      <c r="C105" s="178"/>
      <c r="D105" s="178"/>
      <c r="E105" s="3"/>
    </row>
    <row r="106" spans="2:5" x14ac:dyDescent="0.25">
      <c r="B106" s="178" t="s">
        <v>183</v>
      </c>
      <c r="C106" s="178"/>
      <c r="D106" s="178"/>
      <c r="E106" s="3"/>
    </row>
    <row r="107" spans="2:5" x14ac:dyDescent="0.25">
      <c r="B107" s="178" t="s">
        <v>184</v>
      </c>
      <c r="C107" s="178"/>
      <c r="D107" s="178"/>
      <c r="E107" s="3"/>
    </row>
    <row r="108" spans="2:5" x14ac:dyDescent="0.25">
      <c r="B108" s="178" t="s">
        <v>185</v>
      </c>
      <c r="C108" s="178"/>
      <c r="D108" s="178"/>
      <c r="E108" s="3"/>
    </row>
    <row r="109" spans="2:5" x14ac:dyDescent="0.25">
      <c r="B109" s="179"/>
      <c r="C109" s="179"/>
      <c r="D109" s="179"/>
    </row>
    <row r="110" spans="2:5" x14ac:dyDescent="0.25">
      <c r="B110" s="180" t="s">
        <v>186</v>
      </c>
      <c r="C110" s="180"/>
      <c r="D110" s="180"/>
      <c r="E110" s="3"/>
    </row>
    <row r="111" spans="2:5" x14ac:dyDescent="0.25">
      <c r="B111" s="180" t="s">
        <v>187</v>
      </c>
      <c r="C111" s="180"/>
      <c r="D111" s="180"/>
      <c r="E111" s="3"/>
    </row>
    <row r="112" spans="2:5" x14ac:dyDescent="0.25">
      <c r="B112" s="180" t="s">
        <v>188</v>
      </c>
      <c r="C112" s="180"/>
      <c r="D112" s="180"/>
      <c r="E112" s="3"/>
    </row>
    <row r="113" spans="2:5" x14ac:dyDescent="0.25">
      <c r="B113" s="180" t="s">
        <v>181</v>
      </c>
      <c r="C113" s="180"/>
      <c r="D113" s="180"/>
      <c r="E113" s="3"/>
    </row>
    <row r="114" spans="2:5" x14ac:dyDescent="0.25">
      <c r="B114" s="178" t="s">
        <v>189</v>
      </c>
      <c r="C114" s="178"/>
      <c r="D114" s="178"/>
      <c r="E114" s="3"/>
    </row>
    <row r="115" spans="2:5" x14ac:dyDescent="0.25">
      <c r="B115" s="178" t="s">
        <v>190</v>
      </c>
      <c r="C115" s="178"/>
      <c r="D115" s="178"/>
      <c r="E115" s="3"/>
    </row>
    <row r="116" spans="2:5" x14ac:dyDescent="0.25">
      <c r="B116" s="178" t="s">
        <v>191</v>
      </c>
      <c r="C116" s="178"/>
      <c r="D116" s="178"/>
      <c r="E116" s="3"/>
    </row>
    <row r="117" spans="2:5" x14ac:dyDescent="0.25">
      <c r="B117" s="178" t="s">
        <v>192</v>
      </c>
      <c r="C117" s="178"/>
      <c r="D117" s="178"/>
      <c r="E117" s="3"/>
    </row>
    <row r="118" spans="2:5" x14ac:dyDescent="0.25">
      <c r="B118" s="178" t="s">
        <v>193</v>
      </c>
      <c r="C118" s="178"/>
      <c r="D118" s="178"/>
      <c r="E118" s="3"/>
    </row>
    <row r="119" spans="2:5" x14ac:dyDescent="0.25">
      <c r="B119" s="178"/>
      <c r="C119" s="178"/>
      <c r="D119" s="178"/>
      <c r="E119" s="3"/>
    </row>
    <row r="121" spans="2:5" x14ac:dyDescent="0.25">
      <c r="C121" s="174" t="s">
        <v>101</v>
      </c>
      <c r="D121" s="175"/>
    </row>
    <row r="122" spans="2:5" x14ac:dyDescent="0.25">
      <c r="C122" s="174" t="s">
        <v>168</v>
      </c>
      <c r="D122" s="175"/>
    </row>
    <row r="123" spans="2:5" x14ac:dyDescent="0.25">
      <c r="C123" s="174" t="s">
        <v>194</v>
      </c>
      <c r="D123" s="175"/>
    </row>
    <row r="124" spans="2:5" x14ac:dyDescent="0.25">
      <c r="C124" s="174"/>
      <c r="D124" s="175"/>
    </row>
    <row r="125" spans="2:5" x14ac:dyDescent="0.25">
      <c r="C125" s="174"/>
      <c r="D125" s="175"/>
    </row>
    <row r="126" spans="2:5" x14ac:dyDescent="0.25">
      <c r="C126" s="174"/>
      <c r="D126" s="175"/>
    </row>
    <row r="127" spans="2:5" x14ac:dyDescent="0.25">
      <c r="C127" s="174"/>
      <c r="D127" s="175"/>
    </row>
    <row r="129" spans="3:4" x14ac:dyDescent="0.25">
      <c r="C129" s="174" t="s">
        <v>101</v>
      </c>
      <c r="D129" s="175"/>
    </row>
    <row r="130" spans="3:4" x14ac:dyDescent="0.25">
      <c r="C130" s="174" t="s">
        <v>168</v>
      </c>
      <c r="D130" s="175"/>
    </row>
    <row r="131" spans="3:4" x14ac:dyDescent="0.25">
      <c r="C131" s="174" t="s">
        <v>195</v>
      </c>
      <c r="D131" s="175"/>
    </row>
    <row r="132" spans="3:4" x14ac:dyDescent="0.25">
      <c r="C132" s="174"/>
      <c r="D132" s="175"/>
    </row>
    <row r="133" spans="3:4" x14ac:dyDescent="0.25">
      <c r="C133" s="174"/>
      <c r="D133" s="175"/>
    </row>
    <row r="134" spans="3:4" x14ac:dyDescent="0.25">
      <c r="C134" s="174"/>
      <c r="D134" s="175"/>
    </row>
    <row r="135" spans="3:4" x14ac:dyDescent="0.25">
      <c r="C135" s="174"/>
      <c r="D135" s="175"/>
    </row>
    <row r="136" spans="3:4" x14ac:dyDescent="0.25">
      <c r="C136" s="174"/>
      <c r="D136" s="175"/>
    </row>
  </sheetData>
  <mergeCells count="66">
    <mergeCell ref="C132:D132"/>
    <mergeCell ref="C133:D133"/>
    <mergeCell ref="C134:D134"/>
    <mergeCell ref="C135:D135"/>
    <mergeCell ref="C136:D136"/>
    <mergeCell ref="C126:D126"/>
    <mergeCell ref="C127:D127"/>
    <mergeCell ref="C129:D129"/>
    <mergeCell ref="C130:D130"/>
    <mergeCell ref="C131:D131"/>
    <mergeCell ref="C121:D121"/>
    <mergeCell ref="C122:D122"/>
    <mergeCell ref="C123:D123"/>
    <mergeCell ref="C124:D124"/>
    <mergeCell ref="C125:D125"/>
    <mergeCell ref="B115:D115"/>
    <mergeCell ref="B116:D116"/>
    <mergeCell ref="B117:D117"/>
    <mergeCell ref="B118:D118"/>
    <mergeCell ref="B119:D119"/>
    <mergeCell ref="B110:D110"/>
    <mergeCell ref="B111:D111"/>
    <mergeCell ref="B112:D112"/>
    <mergeCell ref="B113:D113"/>
    <mergeCell ref="B114:D114"/>
    <mergeCell ref="B1:C1"/>
    <mergeCell ref="B2:C2"/>
    <mergeCell ref="B3:C3"/>
    <mergeCell ref="B4:C4"/>
    <mergeCell ref="B5:C5"/>
    <mergeCell ref="B90:D90"/>
    <mergeCell ref="B82:D82"/>
    <mergeCell ref="B83:D83"/>
    <mergeCell ref="B84:D84"/>
    <mergeCell ref="B85:D85"/>
    <mergeCell ref="D3:E3"/>
    <mergeCell ref="B86:D86"/>
    <mergeCell ref="B87:D87"/>
    <mergeCell ref="B88:D88"/>
    <mergeCell ref="B89:D89"/>
    <mergeCell ref="B58:C58"/>
    <mergeCell ref="B66:C66"/>
    <mergeCell ref="B70:C70"/>
    <mergeCell ref="B13:C13"/>
    <mergeCell ref="B23:C23"/>
    <mergeCell ref="B33:C33"/>
    <mergeCell ref="B43:C43"/>
    <mergeCell ref="B54:C54"/>
    <mergeCell ref="B98:D98"/>
    <mergeCell ref="B99:D99"/>
    <mergeCell ref="B100:D100"/>
    <mergeCell ref="B101:D101"/>
    <mergeCell ref="B91:D91"/>
    <mergeCell ref="B93:D93"/>
    <mergeCell ref="B94:D94"/>
    <mergeCell ref="B95:D95"/>
    <mergeCell ref="B96:D96"/>
    <mergeCell ref="B97:D97"/>
    <mergeCell ref="B108:D108"/>
    <mergeCell ref="B109:D109"/>
    <mergeCell ref="B102:D102"/>
    <mergeCell ref="B103:D103"/>
    <mergeCell ref="B104:D104"/>
    <mergeCell ref="B105:D105"/>
    <mergeCell ref="B106:D106"/>
    <mergeCell ref="B107:D107"/>
  </mergeCells>
  <pageMargins left="0.51181102362204722" right="0.31496062992125984" top="0.39370078740157483" bottom="0.55118110236220474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31"/>
  <sheetViews>
    <sheetView workbookViewId="0">
      <selection activeCell="E20" sqref="E20"/>
    </sheetView>
  </sheetViews>
  <sheetFormatPr baseColWidth="10" defaultRowHeight="15" x14ac:dyDescent="0.25"/>
  <cols>
    <col min="1" max="1" width="4.7109375" customWidth="1"/>
    <col min="2" max="2" width="3.7109375" customWidth="1"/>
    <col min="3" max="3" width="35.85546875" customWidth="1"/>
    <col min="4" max="4" width="12.140625" customWidth="1"/>
    <col min="5" max="5" width="14.7109375" customWidth="1"/>
    <col min="6" max="6" width="15.28515625" customWidth="1"/>
  </cols>
  <sheetData>
    <row r="2" spans="2:6" ht="20.100000000000001" customHeight="1" x14ac:dyDescent="0.25">
      <c r="B2" s="16"/>
      <c r="C2" s="154" t="s">
        <v>367</v>
      </c>
      <c r="D2" s="154"/>
      <c r="E2" s="154"/>
      <c r="F2" s="155"/>
    </row>
    <row r="3" spans="2:6" ht="20.100000000000001" customHeight="1" x14ac:dyDescent="0.25">
      <c r="B3" s="17"/>
      <c r="C3" s="140" t="s">
        <v>196</v>
      </c>
      <c r="D3" s="140"/>
      <c r="E3" s="140"/>
      <c r="F3" s="141"/>
    </row>
    <row r="4" spans="2:6" ht="20.100000000000001" customHeight="1" x14ac:dyDescent="0.25">
      <c r="B4" s="187" t="s">
        <v>197</v>
      </c>
      <c r="C4" s="188"/>
      <c r="D4" s="191" t="s">
        <v>198</v>
      </c>
      <c r="E4" s="192" t="s">
        <v>199</v>
      </c>
      <c r="F4" s="192"/>
    </row>
    <row r="5" spans="2:6" ht="20.100000000000001" customHeight="1" x14ac:dyDescent="0.25">
      <c r="B5" s="189"/>
      <c r="C5" s="190"/>
      <c r="D5" s="191"/>
      <c r="E5" s="102" t="s">
        <v>200</v>
      </c>
      <c r="F5" s="102" t="s">
        <v>201</v>
      </c>
    </row>
    <row r="6" spans="2:6" ht="20.100000000000001" customHeight="1" x14ac:dyDescent="0.25">
      <c r="B6" s="183" t="s">
        <v>371</v>
      </c>
      <c r="C6" s="184"/>
      <c r="D6" s="90"/>
      <c r="E6" s="89"/>
      <c r="F6" s="89"/>
    </row>
    <row r="7" spans="2:6" ht="20.100000000000001" customHeight="1" x14ac:dyDescent="0.25">
      <c r="B7" s="18"/>
      <c r="C7" s="97" t="s">
        <v>372</v>
      </c>
      <c r="D7" s="90">
        <v>1</v>
      </c>
      <c r="E7" s="99">
        <v>84000</v>
      </c>
      <c r="F7" s="99">
        <v>219000</v>
      </c>
    </row>
    <row r="8" spans="2:6" ht="20.100000000000001" customHeight="1" x14ac:dyDescent="0.25">
      <c r="B8" s="18"/>
      <c r="C8" s="97" t="s">
        <v>373</v>
      </c>
      <c r="D8" s="90">
        <v>1</v>
      </c>
      <c r="E8" s="99">
        <v>72000</v>
      </c>
      <c r="F8" s="99">
        <v>189000</v>
      </c>
    </row>
    <row r="9" spans="2:6" ht="20.100000000000001" customHeight="1" x14ac:dyDescent="0.25">
      <c r="B9" s="18"/>
      <c r="C9" s="97" t="s">
        <v>374</v>
      </c>
      <c r="D9" s="90">
        <v>1</v>
      </c>
      <c r="E9" s="99">
        <v>60000</v>
      </c>
      <c r="F9" s="99">
        <v>158000</v>
      </c>
    </row>
    <row r="10" spans="2:6" ht="20.100000000000001" customHeight="1" x14ac:dyDescent="0.25">
      <c r="B10" s="18"/>
      <c r="C10" s="97" t="s">
        <v>375</v>
      </c>
      <c r="D10" s="90">
        <v>1</v>
      </c>
      <c r="E10" s="99">
        <v>55000</v>
      </c>
      <c r="F10" s="99">
        <v>107000</v>
      </c>
    </row>
    <row r="11" spans="2:6" ht="20.100000000000001" customHeight="1" x14ac:dyDescent="0.25">
      <c r="B11" s="18"/>
      <c r="C11" s="97" t="s">
        <v>376</v>
      </c>
      <c r="D11" s="90">
        <v>1</v>
      </c>
      <c r="E11" s="99">
        <v>57000</v>
      </c>
      <c r="F11" s="99">
        <v>146000</v>
      </c>
    </row>
    <row r="12" spans="2:6" ht="20.100000000000001" customHeight="1" x14ac:dyDescent="0.25">
      <c r="B12" s="18"/>
      <c r="C12" s="97" t="s">
        <v>377</v>
      </c>
      <c r="D12" s="90">
        <v>1</v>
      </c>
      <c r="E12" s="99">
        <v>57000</v>
      </c>
      <c r="F12" s="99">
        <v>146000</v>
      </c>
    </row>
    <row r="13" spans="2:6" ht="20.100000000000001" customHeight="1" x14ac:dyDescent="0.25">
      <c r="B13" s="18"/>
      <c r="C13" s="97" t="s">
        <v>378</v>
      </c>
      <c r="D13" s="90">
        <v>0</v>
      </c>
      <c r="E13" s="99"/>
      <c r="F13" s="99"/>
    </row>
    <row r="14" spans="2:6" ht="20.100000000000001" customHeight="1" x14ac:dyDescent="0.25">
      <c r="B14" s="18"/>
      <c r="C14" s="97" t="s">
        <v>379</v>
      </c>
      <c r="D14" s="90">
        <v>1</v>
      </c>
      <c r="E14" s="99">
        <v>57000</v>
      </c>
      <c r="F14" s="99">
        <v>146000</v>
      </c>
    </row>
    <row r="15" spans="2:6" ht="20.100000000000001" customHeight="1" x14ac:dyDescent="0.25">
      <c r="B15" s="18"/>
      <c r="C15" s="97" t="s">
        <v>380</v>
      </c>
      <c r="D15" s="90">
        <v>0</v>
      </c>
      <c r="E15" s="99"/>
      <c r="F15" s="99"/>
    </row>
    <row r="16" spans="2:6" ht="20.100000000000001" customHeight="1" x14ac:dyDescent="0.25">
      <c r="B16" s="18"/>
      <c r="C16" s="97" t="s">
        <v>382</v>
      </c>
      <c r="D16" s="90">
        <v>0</v>
      </c>
      <c r="E16" s="99"/>
      <c r="F16" s="99"/>
    </row>
    <row r="17" spans="2:6" ht="20.100000000000001" customHeight="1" x14ac:dyDescent="0.25">
      <c r="B17" s="18"/>
      <c r="C17" s="97" t="s">
        <v>381</v>
      </c>
      <c r="D17" s="90">
        <v>10</v>
      </c>
      <c r="E17" s="99">
        <v>21000</v>
      </c>
      <c r="F17" s="99">
        <v>70000</v>
      </c>
    </row>
    <row r="18" spans="2:6" ht="20.100000000000001" customHeight="1" x14ac:dyDescent="0.25">
      <c r="B18" s="18"/>
      <c r="C18" s="97" t="s">
        <v>383</v>
      </c>
      <c r="D18" s="90">
        <v>1</v>
      </c>
      <c r="E18" s="99">
        <v>18000</v>
      </c>
      <c r="F18" s="99">
        <v>55000</v>
      </c>
    </row>
    <row r="19" spans="2:6" ht="20.100000000000001" customHeight="1" x14ac:dyDescent="0.25">
      <c r="B19" s="18"/>
      <c r="C19" s="97" t="s">
        <v>384</v>
      </c>
      <c r="D19" s="90">
        <v>0</v>
      </c>
      <c r="E19" s="99">
        <v>15000</v>
      </c>
      <c r="F19" s="99">
        <v>30000</v>
      </c>
    </row>
    <row r="20" spans="2:6" ht="20.100000000000001" customHeight="1" x14ac:dyDescent="0.25">
      <c r="B20" s="18"/>
      <c r="C20" s="97" t="s">
        <v>385</v>
      </c>
      <c r="D20" s="90">
        <v>2</v>
      </c>
      <c r="E20" s="99">
        <v>2000</v>
      </c>
      <c r="F20" s="99">
        <v>25000</v>
      </c>
    </row>
    <row r="21" spans="2:6" ht="20.100000000000001" customHeight="1" x14ac:dyDescent="0.25">
      <c r="B21" s="18"/>
      <c r="C21" s="97" t="s">
        <v>386</v>
      </c>
      <c r="D21" s="90">
        <v>49</v>
      </c>
      <c r="E21" s="99">
        <v>35000</v>
      </c>
      <c r="F21" s="99">
        <v>35000</v>
      </c>
    </row>
    <row r="22" spans="2:6" ht="20.100000000000001" customHeight="1" x14ac:dyDescent="0.25">
      <c r="B22" s="18"/>
      <c r="C22" s="97" t="s">
        <v>387</v>
      </c>
      <c r="D22" s="90">
        <v>62</v>
      </c>
      <c r="E22" s="99">
        <v>3500</v>
      </c>
      <c r="F22" s="99">
        <v>35000</v>
      </c>
    </row>
    <row r="23" spans="2:6" ht="20.100000000000001" customHeight="1" x14ac:dyDescent="0.25">
      <c r="B23" s="183" t="s">
        <v>388</v>
      </c>
      <c r="C23" s="184"/>
      <c r="D23" s="90"/>
      <c r="E23" s="99"/>
      <c r="F23" s="99"/>
    </row>
    <row r="24" spans="2:6" ht="20.100000000000001" customHeight="1" x14ac:dyDescent="0.25">
      <c r="B24" s="18"/>
      <c r="C24" s="97" t="s">
        <v>389</v>
      </c>
      <c r="D24" s="90">
        <v>17</v>
      </c>
      <c r="E24" s="99">
        <v>9000</v>
      </c>
      <c r="F24" s="99">
        <v>10000</v>
      </c>
    </row>
    <row r="25" spans="2:6" ht="20.100000000000001" customHeight="1" x14ac:dyDescent="0.25">
      <c r="B25" s="18"/>
      <c r="C25" s="97" t="s">
        <v>390</v>
      </c>
      <c r="D25" s="90">
        <v>0</v>
      </c>
      <c r="E25" s="99"/>
      <c r="F25" s="99"/>
    </row>
    <row r="26" spans="2:6" ht="20.100000000000001" customHeight="1" x14ac:dyDescent="0.25">
      <c r="B26" s="18"/>
      <c r="C26" s="97" t="s">
        <v>391</v>
      </c>
      <c r="D26" s="90">
        <v>0</v>
      </c>
      <c r="E26" s="99"/>
      <c r="F26" s="99"/>
    </row>
    <row r="27" spans="2:6" ht="20.100000000000001" customHeight="1" x14ac:dyDescent="0.25">
      <c r="B27" s="18"/>
      <c r="C27" s="87" t="s">
        <v>392</v>
      </c>
      <c r="D27" s="89">
        <v>0</v>
      </c>
      <c r="E27" s="99"/>
      <c r="F27" s="99"/>
    </row>
    <row r="28" spans="2:6" ht="5.25" customHeight="1" x14ac:dyDescent="0.25">
      <c r="B28" s="22"/>
      <c r="C28" s="91"/>
      <c r="D28" s="22"/>
      <c r="E28" s="100"/>
      <c r="F28" s="100"/>
    </row>
    <row r="29" spans="2:6" ht="20.100000000000001" customHeight="1" x14ac:dyDescent="0.25">
      <c r="B29" s="28"/>
      <c r="C29" s="92"/>
      <c r="D29" s="102">
        <f>SUM(D7:D28)</f>
        <v>148</v>
      </c>
      <c r="E29" s="101"/>
      <c r="F29" s="101"/>
    </row>
    <row r="30" spans="2:6" ht="20.100000000000001" customHeight="1" x14ac:dyDescent="0.25">
      <c r="B30" s="28"/>
      <c r="C30" s="92"/>
      <c r="D30" s="28"/>
      <c r="E30" s="101"/>
      <c r="F30" s="101"/>
    </row>
    <row r="31" spans="2:6" ht="20.100000000000001" customHeight="1" x14ac:dyDescent="0.25">
      <c r="B31" s="28"/>
      <c r="C31" s="92"/>
      <c r="D31" s="28"/>
      <c r="E31" s="101"/>
      <c r="F31" s="101"/>
    </row>
  </sheetData>
  <mergeCells count="7">
    <mergeCell ref="B6:C6"/>
    <mergeCell ref="B23:C23"/>
    <mergeCell ref="B4:C5"/>
    <mergeCell ref="C2:F2"/>
    <mergeCell ref="C3:F3"/>
    <mergeCell ref="D4:D5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76"/>
  <sheetViews>
    <sheetView workbookViewId="0">
      <selection activeCell="G22" sqref="G22"/>
    </sheetView>
  </sheetViews>
  <sheetFormatPr baseColWidth="10" defaultRowHeight="15" x14ac:dyDescent="0.25"/>
  <cols>
    <col min="1" max="1" width="2.7109375" customWidth="1"/>
    <col min="2" max="2" width="37.140625" customWidth="1"/>
    <col min="3" max="3" width="10.85546875" customWidth="1"/>
    <col min="4" max="15" width="9.7109375" customWidth="1"/>
  </cols>
  <sheetData>
    <row r="1" spans="1:15" x14ac:dyDescent="0.25">
      <c r="A1" s="16"/>
      <c r="B1" s="154" t="s">
        <v>101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x14ac:dyDescent="0.25">
      <c r="A2" s="17"/>
      <c r="B2" s="140" t="s">
        <v>364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</row>
    <row r="3" spans="1:15" x14ac:dyDescent="0.25">
      <c r="A3" s="18"/>
      <c r="B3" s="15"/>
      <c r="C3" s="36" t="s">
        <v>202</v>
      </c>
      <c r="D3" s="36" t="s">
        <v>203</v>
      </c>
      <c r="E3" s="36" t="s">
        <v>204</v>
      </c>
      <c r="F3" s="36" t="s">
        <v>205</v>
      </c>
      <c r="G3" s="36" t="s">
        <v>206</v>
      </c>
      <c r="H3" s="36" t="s">
        <v>207</v>
      </c>
      <c r="I3" s="36" t="s">
        <v>208</v>
      </c>
      <c r="J3" s="36" t="s">
        <v>209</v>
      </c>
      <c r="K3" s="36" t="s">
        <v>210</v>
      </c>
      <c r="L3" s="36" t="s">
        <v>211</v>
      </c>
      <c r="M3" s="36" t="s">
        <v>212</v>
      </c>
      <c r="N3" s="36" t="s">
        <v>216</v>
      </c>
      <c r="O3" s="36" t="s">
        <v>217</v>
      </c>
    </row>
    <row r="4" spans="1:15" x14ac:dyDescent="0.25">
      <c r="A4" s="18"/>
      <c r="B4" s="31" t="s">
        <v>181</v>
      </c>
      <c r="C4" s="77">
        <v>44407774.090000004</v>
      </c>
      <c r="D4" s="78">
        <f>C4/12</f>
        <v>3700647.8408333338</v>
      </c>
      <c r="E4" s="77">
        <v>3700647.84</v>
      </c>
      <c r="F4" s="77">
        <v>3700647.84</v>
      </c>
      <c r="G4" s="77">
        <v>3700647.84</v>
      </c>
      <c r="H4" s="77">
        <v>3700647.84</v>
      </c>
      <c r="I4" s="77">
        <v>3700647.84</v>
      </c>
      <c r="J4" s="77">
        <v>3700647.84</v>
      </c>
      <c r="K4" s="77">
        <v>3700647.84</v>
      </c>
      <c r="L4" s="77">
        <v>3700647.84</v>
      </c>
      <c r="M4" s="77">
        <v>3700647.84</v>
      </c>
      <c r="N4" s="77">
        <v>3700647.84</v>
      </c>
      <c r="O4" s="77">
        <v>3700647.84</v>
      </c>
    </row>
    <row r="5" spans="1:15" x14ac:dyDescent="0.25">
      <c r="A5" s="193" t="s">
        <v>46</v>
      </c>
      <c r="B5" s="194"/>
      <c r="C5" s="77">
        <v>811811.86</v>
      </c>
      <c r="D5" s="77">
        <f>C5/12</f>
        <v>67650.988333333327</v>
      </c>
      <c r="E5" s="77">
        <v>67650.990000000005</v>
      </c>
      <c r="F5" s="77">
        <v>67650.990000000005</v>
      </c>
      <c r="G5" s="77">
        <v>67650.990000000005</v>
      </c>
      <c r="H5" s="77">
        <v>67650.990000000005</v>
      </c>
      <c r="I5" s="77">
        <v>67650.990000000005</v>
      </c>
      <c r="J5" s="77">
        <v>67650.990000000005</v>
      </c>
      <c r="K5" s="77">
        <v>67650.990000000005</v>
      </c>
      <c r="L5" s="77">
        <v>67650.990000000005</v>
      </c>
      <c r="M5" s="77">
        <v>67650.990000000005</v>
      </c>
      <c r="N5" s="77">
        <v>67650.990000000005</v>
      </c>
      <c r="O5" s="77">
        <v>67650.990000000005</v>
      </c>
    </row>
    <row r="6" spans="1:15" x14ac:dyDescent="0.25">
      <c r="A6" s="18"/>
      <c r="B6" s="38" t="s">
        <v>47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5">
      <c r="A7" s="18"/>
      <c r="B7" s="38" t="s">
        <v>213</v>
      </c>
      <c r="C7" s="37">
        <v>541747.91</v>
      </c>
      <c r="D7" s="37">
        <f>C7/12</f>
        <v>45145.659166666672</v>
      </c>
      <c r="E7" s="37">
        <v>45145.66</v>
      </c>
      <c r="F7" s="37">
        <v>45145.66</v>
      </c>
      <c r="G7" s="37">
        <v>45145.66</v>
      </c>
      <c r="H7" s="37">
        <v>45145.66</v>
      </c>
      <c r="I7" s="37">
        <v>45145.66</v>
      </c>
      <c r="J7" s="37">
        <v>45145.66</v>
      </c>
      <c r="K7" s="37">
        <v>45145.66</v>
      </c>
      <c r="L7" s="37">
        <v>45145.66</v>
      </c>
      <c r="M7" s="37">
        <v>45145.66</v>
      </c>
      <c r="N7" s="37">
        <v>45145.66</v>
      </c>
      <c r="O7" s="37">
        <v>45145.66</v>
      </c>
    </row>
    <row r="8" spans="1:15" ht="14.25" customHeight="1" x14ac:dyDescent="0.25">
      <c r="A8" s="18"/>
      <c r="B8" s="39" t="s">
        <v>368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x14ac:dyDescent="0.25">
      <c r="A9" s="18"/>
      <c r="B9" s="38" t="s">
        <v>214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x14ac:dyDescent="0.25">
      <c r="A10" s="18"/>
      <c r="B10" s="39" t="s">
        <v>51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5">
      <c r="A11" s="18"/>
      <c r="B11" s="38" t="s">
        <v>215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x14ac:dyDescent="0.25">
      <c r="A12" s="18"/>
      <c r="B12" s="38" t="s">
        <v>53</v>
      </c>
      <c r="C12" s="37">
        <v>55127.92</v>
      </c>
      <c r="D12" s="37">
        <f>C12/12</f>
        <v>4593.9933333333329</v>
      </c>
      <c r="E12" s="37">
        <v>4593.99</v>
      </c>
      <c r="F12" s="37">
        <v>4593.99</v>
      </c>
      <c r="G12" s="37">
        <v>4593.99</v>
      </c>
      <c r="H12" s="37">
        <v>4593.99</v>
      </c>
      <c r="I12" s="37">
        <v>4593.99</v>
      </c>
      <c r="J12" s="37">
        <v>4593.99</v>
      </c>
      <c r="K12" s="37">
        <v>4593.99</v>
      </c>
      <c r="L12" s="37">
        <v>4593.99</v>
      </c>
      <c r="M12" s="37">
        <v>4593.99</v>
      </c>
      <c r="N12" s="37">
        <v>4593.99</v>
      </c>
      <c r="O12" s="37">
        <v>4593.99</v>
      </c>
    </row>
    <row r="13" spans="1:15" x14ac:dyDescent="0.25">
      <c r="A13" s="18"/>
      <c r="B13" s="38" t="s">
        <v>54</v>
      </c>
      <c r="C13" s="37">
        <v>122905.37</v>
      </c>
      <c r="D13" s="37">
        <f>C13/12</f>
        <v>10242.114166666666</v>
      </c>
      <c r="E13" s="37">
        <v>7669.22</v>
      </c>
      <c r="F13" s="37">
        <v>7669.22</v>
      </c>
      <c r="G13" s="37">
        <v>7669.22</v>
      </c>
      <c r="H13" s="37">
        <v>7669.22</v>
      </c>
      <c r="I13" s="37">
        <v>7669.22</v>
      </c>
      <c r="J13" s="37">
        <v>7669.22</v>
      </c>
      <c r="K13" s="37">
        <v>7669.22</v>
      </c>
      <c r="L13" s="37">
        <v>7669.22</v>
      </c>
      <c r="M13" s="37">
        <v>7669.22</v>
      </c>
      <c r="N13" s="37">
        <v>7669.22</v>
      </c>
      <c r="O13" s="37">
        <v>7669.22</v>
      </c>
    </row>
    <row r="14" spans="1:15" ht="40.5" customHeight="1" x14ac:dyDescent="0.25">
      <c r="A14" s="18"/>
      <c r="B14" s="40" t="s">
        <v>218</v>
      </c>
      <c r="C14" s="37">
        <v>92030.66</v>
      </c>
      <c r="D14" s="37">
        <f>C14/12</f>
        <v>7669.2216666666673</v>
      </c>
      <c r="E14" s="37">
        <v>7669.22</v>
      </c>
      <c r="F14" s="37">
        <v>7669.22</v>
      </c>
      <c r="G14" s="37">
        <v>7669.22</v>
      </c>
      <c r="H14" s="37">
        <v>7669.22</v>
      </c>
      <c r="I14" s="37">
        <v>7669.22</v>
      </c>
      <c r="J14" s="37">
        <v>7669.22</v>
      </c>
      <c r="K14" s="37">
        <v>7669.22</v>
      </c>
      <c r="L14" s="37">
        <v>7669.22</v>
      </c>
      <c r="M14" s="37">
        <v>7669.22</v>
      </c>
      <c r="N14" s="37">
        <v>7669.22</v>
      </c>
      <c r="O14" s="37">
        <v>7669.22</v>
      </c>
    </row>
    <row r="15" spans="1:15" ht="16.5" customHeight="1" x14ac:dyDescent="0.25">
      <c r="A15" s="195" t="s">
        <v>219</v>
      </c>
      <c r="B15" s="19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4.25" customHeight="1" x14ac:dyDescent="0.25">
      <c r="A16" s="18"/>
      <c r="B16" s="39" t="s">
        <v>220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x14ac:dyDescent="0.25">
      <c r="A17" s="18"/>
      <c r="B17" s="38" t="s">
        <v>221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x14ac:dyDescent="0.25">
      <c r="A18" s="18"/>
      <c r="B18" s="38" t="s">
        <v>222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24.75" x14ac:dyDescent="0.25">
      <c r="A19" s="18"/>
      <c r="B19" s="39" t="s">
        <v>223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x14ac:dyDescent="0.25">
      <c r="A20" s="18"/>
      <c r="B20" s="38" t="s">
        <v>53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5">
      <c r="A21" s="183" t="s">
        <v>62</v>
      </c>
      <c r="B21" s="18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 customHeight="1" x14ac:dyDescent="0.25">
      <c r="A22" s="18"/>
      <c r="B22" s="39" t="s">
        <v>63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37.5" customHeight="1" x14ac:dyDescent="0.25">
      <c r="A23" s="18"/>
      <c r="B23" s="39" t="s">
        <v>224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x14ac:dyDescent="0.25">
      <c r="A24" s="183" t="s">
        <v>225</v>
      </c>
      <c r="B24" s="184"/>
      <c r="C24" s="79">
        <v>807530.47</v>
      </c>
      <c r="D24" s="79">
        <f>C24/12</f>
        <v>67294.205833333326</v>
      </c>
      <c r="E24" s="79">
        <v>67294.210000000006</v>
      </c>
      <c r="F24" s="79">
        <v>67294.210000000006</v>
      </c>
      <c r="G24" s="79">
        <v>67294.210000000006</v>
      </c>
      <c r="H24" s="79">
        <v>67294.210000000006</v>
      </c>
      <c r="I24" s="79">
        <v>67294.210000000006</v>
      </c>
      <c r="J24" s="79">
        <v>67294.210000000006</v>
      </c>
      <c r="K24" s="79">
        <v>67294.210000000006</v>
      </c>
      <c r="L24" s="79">
        <v>67294.210000000006</v>
      </c>
      <c r="M24" s="79">
        <v>67294.210000000006</v>
      </c>
      <c r="N24" s="79">
        <v>67294.210000000006</v>
      </c>
      <c r="O24" s="79">
        <v>67294.210000000006</v>
      </c>
    </row>
    <row r="25" spans="1:15" ht="24.75" x14ac:dyDescent="0.25">
      <c r="A25" s="18"/>
      <c r="B25" s="39" t="s">
        <v>226</v>
      </c>
      <c r="C25" s="37">
        <v>57312.49</v>
      </c>
      <c r="D25" s="37">
        <f>C25/12</f>
        <v>4776.0408333333335</v>
      </c>
      <c r="E25" s="37">
        <v>4776.04</v>
      </c>
      <c r="F25" s="37">
        <v>4776.04</v>
      </c>
      <c r="G25" s="37">
        <v>4776.04</v>
      </c>
      <c r="H25" s="37">
        <v>4776.04</v>
      </c>
      <c r="I25" s="37">
        <v>4776.04</v>
      </c>
      <c r="J25" s="37">
        <v>4776.04</v>
      </c>
      <c r="K25" s="37">
        <v>4776.04</v>
      </c>
      <c r="L25" s="37">
        <v>4776.04</v>
      </c>
      <c r="M25" s="37">
        <v>4776.04</v>
      </c>
      <c r="N25" s="37">
        <v>4776.04</v>
      </c>
      <c r="O25" s="37">
        <v>4776.04</v>
      </c>
    </row>
    <row r="26" spans="1:15" x14ac:dyDescent="0.25">
      <c r="A26" s="18"/>
      <c r="B26" s="38" t="s">
        <v>227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x14ac:dyDescent="0.25">
      <c r="A27" s="18"/>
      <c r="B27" s="38" t="s">
        <v>228</v>
      </c>
      <c r="C27" s="37">
        <v>750217.98</v>
      </c>
      <c r="D27" s="37">
        <f>C27/12</f>
        <v>62518.165000000001</v>
      </c>
      <c r="E27" s="37">
        <v>62518.17</v>
      </c>
      <c r="F27" s="37">
        <v>62518.17</v>
      </c>
      <c r="G27" s="37">
        <v>62518.17</v>
      </c>
      <c r="H27" s="37">
        <v>62518.17</v>
      </c>
      <c r="I27" s="37">
        <v>62518.17</v>
      </c>
      <c r="J27" s="37">
        <v>62518.17</v>
      </c>
      <c r="K27" s="37">
        <v>62518.17</v>
      </c>
      <c r="L27" s="37">
        <v>62518.17</v>
      </c>
      <c r="M27" s="37">
        <v>62518.17</v>
      </c>
      <c r="N27" s="37">
        <v>62518.17</v>
      </c>
      <c r="O27" s="37">
        <v>62518.17</v>
      </c>
    </row>
    <row r="28" spans="1:15" x14ac:dyDescent="0.25">
      <c r="A28" s="18"/>
      <c r="B28" s="38" t="s">
        <v>70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18"/>
      <c r="B29" s="38" t="s">
        <v>53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36.75" x14ac:dyDescent="0.25">
      <c r="A30" s="18"/>
      <c r="B30" s="39" t="s">
        <v>229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25">
      <c r="A31" s="183" t="s">
        <v>72</v>
      </c>
      <c r="B31" s="184"/>
      <c r="C31" s="79">
        <v>73664.34</v>
      </c>
      <c r="D31" s="79">
        <f>C31/12</f>
        <v>6138.6949999999997</v>
      </c>
      <c r="E31" s="79">
        <v>6138.7</v>
      </c>
      <c r="F31" s="79">
        <v>6138.7</v>
      </c>
      <c r="G31" s="79">
        <v>6138.7</v>
      </c>
      <c r="H31" s="79">
        <v>6138.7</v>
      </c>
      <c r="I31" s="79">
        <v>6138.7</v>
      </c>
      <c r="J31" s="79">
        <v>6138.7</v>
      </c>
      <c r="K31" s="79">
        <v>6138.7</v>
      </c>
      <c r="L31" s="79">
        <v>6138.7</v>
      </c>
      <c r="M31" s="79">
        <v>6138.7</v>
      </c>
      <c r="N31" s="79">
        <v>6138.7</v>
      </c>
      <c r="O31" s="79">
        <v>6138.7</v>
      </c>
    </row>
    <row r="32" spans="1:15" x14ac:dyDescent="0.25">
      <c r="A32" s="18"/>
      <c r="B32" s="38" t="s">
        <v>73</v>
      </c>
      <c r="C32" s="37">
        <v>73664.34</v>
      </c>
      <c r="D32" s="37">
        <f>C32/12</f>
        <v>6138.6949999999997</v>
      </c>
      <c r="E32" s="37">
        <v>6138.7</v>
      </c>
      <c r="F32" s="37">
        <v>6138.7</v>
      </c>
      <c r="G32" s="37">
        <v>6138.7</v>
      </c>
      <c r="H32" s="37">
        <v>6138.7</v>
      </c>
      <c r="I32" s="37">
        <v>6138.7</v>
      </c>
      <c r="J32" s="37">
        <v>6138.7</v>
      </c>
      <c r="K32" s="37">
        <v>6138.7</v>
      </c>
      <c r="L32" s="37">
        <v>6138.7</v>
      </c>
      <c r="M32" s="37">
        <v>6138.7</v>
      </c>
      <c r="N32" s="37">
        <v>6138.7</v>
      </c>
      <c r="O32" s="37">
        <v>6138.7</v>
      </c>
    </row>
    <row r="33" spans="1:15" x14ac:dyDescent="0.25">
      <c r="A33" s="18"/>
      <c r="B33" s="38" t="s">
        <v>230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36.75" x14ac:dyDescent="0.25">
      <c r="A34" s="18"/>
      <c r="B34" s="39" t="s">
        <v>231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x14ac:dyDescent="0.25">
      <c r="A35" s="183" t="s">
        <v>232</v>
      </c>
      <c r="B35" s="184"/>
      <c r="C35" s="79">
        <v>87357.42</v>
      </c>
      <c r="D35" s="79">
        <f>C35/12</f>
        <v>7279.7849999999999</v>
      </c>
      <c r="E35" s="79">
        <v>7279.79</v>
      </c>
      <c r="F35" s="79">
        <v>7279.79</v>
      </c>
      <c r="G35" s="79">
        <v>7279.79</v>
      </c>
      <c r="H35" s="79">
        <v>7279.79</v>
      </c>
      <c r="I35" s="79">
        <v>7279.79</v>
      </c>
      <c r="J35" s="79">
        <v>7279.79</v>
      </c>
      <c r="K35" s="79">
        <v>7279.79</v>
      </c>
      <c r="L35" s="79">
        <v>7279.79</v>
      </c>
      <c r="M35" s="79">
        <v>7279.79</v>
      </c>
      <c r="N35" s="79">
        <v>7279.79</v>
      </c>
      <c r="O35" s="79">
        <v>7279.79</v>
      </c>
    </row>
    <row r="36" spans="1:15" x14ac:dyDescent="0.25">
      <c r="A36" s="18"/>
      <c r="B36" s="38" t="s">
        <v>233</v>
      </c>
      <c r="C36" s="37">
        <v>87357.42</v>
      </c>
      <c r="D36" s="37">
        <v>7279.79</v>
      </c>
      <c r="E36" s="37">
        <v>7279.79</v>
      </c>
      <c r="F36" s="37">
        <v>7279.79</v>
      </c>
      <c r="G36" s="37">
        <v>7279.79</v>
      </c>
      <c r="H36" s="37">
        <v>7279.79</v>
      </c>
      <c r="I36" s="37">
        <v>7279.79</v>
      </c>
      <c r="J36" s="37">
        <v>7279.79</v>
      </c>
      <c r="K36" s="37">
        <v>7279.79</v>
      </c>
      <c r="L36" s="37">
        <v>7279.79</v>
      </c>
      <c r="M36" s="37">
        <v>7279.79</v>
      </c>
      <c r="N36" s="37">
        <v>7279.79</v>
      </c>
      <c r="O36" s="37">
        <v>7279.79</v>
      </c>
    </row>
    <row r="37" spans="1:15" x14ac:dyDescent="0.25">
      <c r="A37" s="18"/>
      <c r="B37" s="38" t="s">
        <v>234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36.75" x14ac:dyDescent="0.25">
      <c r="A38" s="18"/>
      <c r="B38" s="39" t="s">
        <v>235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x14ac:dyDescent="0.25">
      <c r="A39" s="183" t="s">
        <v>236</v>
      </c>
      <c r="B39" s="184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24.75" x14ac:dyDescent="0.25">
      <c r="A40" s="18"/>
      <c r="B40" s="39" t="s">
        <v>237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24.75" x14ac:dyDescent="0.25">
      <c r="A41" s="18"/>
      <c r="B41" s="39" t="s">
        <v>238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36.75" x14ac:dyDescent="0.25">
      <c r="A42" s="18"/>
      <c r="B42" s="39" t="s">
        <v>239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183" t="s">
        <v>87</v>
      </c>
      <c r="B43" s="184"/>
      <c r="C43" s="77">
        <v>42627410</v>
      </c>
      <c r="D43" s="77">
        <f>C43/12</f>
        <v>3552284.1666666665</v>
      </c>
      <c r="E43" s="77">
        <v>3552284.17</v>
      </c>
      <c r="F43" s="77">
        <v>3552284.17</v>
      </c>
      <c r="G43" s="77">
        <v>3552284.17</v>
      </c>
      <c r="H43" s="77">
        <v>3552284.17</v>
      </c>
      <c r="I43" s="77">
        <v>3552284.17</v>
      </c>
      <c r="J43" s="77">
        <v>3552284.17</v>
      </c>
      <c r="K43" s="77">
        <v>3552284.17</v>
      </c>
      <c r="L43" s="77">
        <v>3552284.17</v>
      </c>
      <c r="M43" s="77">
        <v>3552284.17</v>
      </c>
      <c r="N43" s="77">
        <v>3552284.17</v>
      </c>
      <c r="O43" s="77">
        <v>3552284.17</v>
      </c>
    </row>
    <row r="44" spans="1:15" x14ac:dyDescent="0.25">
      <c r="A44" s="18"/>
      <c r="B44" s="38" t="s">
        <v>88</v>
      </c>
      <c r="C44" s="37">
        <v>13918517</v>
      </c>
      <c r="D44" s="37">
        <f>C44/12</f>
        <v>1159876.4166666667</v>
      </c>
      <c r="E44" s="37">
        <v>1159876.42</v>
      </c>
      <c r="F44" s="37">
        <v>1159876.42</v>
      </c>
      <c r="G44" s="37">
        <v>1159876.42</v>
      </c>
      <c r="H44" s="37">
        <v>1159876.42</v>
      </c>
      <c r="I44" s="37">
        <v>1159876.42</v>
      </c>
      <c r="J44" s="37">
        <v>1159876.42</v>
      </c>
      <c r="K44" s="37">
        <v>1159876.42</v>
      </c>
      <c r="L44" s="37">
        <v>1159876.42</v>
      </c>
      <c r="M44" s="37">
        <v>1159876.42</v>
      </c>
      <c r="N44" s="37">
        <v>1159876.42</v>
      </c>
      <c r="O44" s="37">
        <v>1159876.42</v>
      </c>
    </row>
    <row r="45" spans="1:15" x14ac:dyDescent="0.25">
      <c r="A45" s="18"/>
      <c r="B45" s="38" t="s">
        <v>240</v>
      </c>
      <c r="C45" s="37">
        <v>28708893</v>
      </c>
      <c r="D45" s="37">
        <f>C45/12</f>
        <v>2392407.75</v>
      </c>
      <c r="E45" s="37">
        <v>2392407.75</v>
      </c>
      <c r="F45" s="37">
        <v>2392407.75</v>
      </c>
      <c r="G45" s="37">
        <v>2392407.75</v>
      </c>
      <c r="H45" s="37">
        <v>2392407.75</v>
      </c>
      <c r="I45" s="37">
        <v>2392407.75</v>
      </c>
      <c r="J45" s="37">
        <v>2392407.75</v>
      </c>
      <c r="K45" s="37">
        <v>2392407.75</v>
      </c>
      <c r="L45" s="37">
        <v>2392407.75</v>
      </c>
      <c r="M45" s="37">
        <v>2392407.75</v>
      </c>
      <c r="N45" s="37">
        <v>2392407.75</v>
      </c>
      <c r="O45" s="37">
        <v>2392407.75</v>
      </c>
    </row>
    <row r="46" spans="1:15" x14ac:dyDescent="0.25">
      <c r="A46" s="18"/>
      <c r="B46" s="38" t="s">
        <v>90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183" t="s">
        <v>91</v>
      </c>
      <c r="B47" s="18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24.75" x14ac:dyDescent="0.25">
      <c r="A48" s="18"/>
      <c r="B48" s="39" t="s">
        <v>241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18"/>
      <c r="B49" s="38" t="s">
        <v>242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18"/>
      <c r="B50" s="38" t="s">
        <v>94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18"/>
      <c r="B51" s="38" t="s">
        <v>243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18"/>
      <c r="B52" s="38" t="s">
        <v>96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24.75" x14ac:dyDescent="0.25">
      <c r="A53" s="18"/>
      <c r="B53" s="39" t="s">
        <v>244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183" t="s">
        <v>245</v>
      </c>
      <c r="B54" s="184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18"/>
      <c r="B55" s="38" t="s">
        <v>99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18"/>
      <c r="B56" s="38" t="s">
        <v>100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C57" s="29">
        <f>C5+C24+C31+C35+C43</f>
        <v>44407774.090000004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x14ac:dyDescent="0.2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x14ac:dyDescent="0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x14ac:dyDescent="0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x14ac:dyDescent="0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x14ac:dyDescent="0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x14ac:dyDescent="0.2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x14ac:dyDescent="0.2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3:15" x14ac:dyDescent="0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5" x14ac:dyDescent="0.2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3:15" x14ac:dyDescent="0.2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3:15" x14ac:dyDescent="0.2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3:15" x14ac:dyDescent="0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3:15" x14ac:dyDescent="0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3:15" x14ac:dyDescent="0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3:15" x14ac:dyDescent="0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3:15" x14ac:dyDescent="0.2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3:15" x14ac:dyDescent="0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3:15" x14ac:dyDescent="0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3:15" x14ac:dyDescent="0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3:15" x14ac:dyDescent="0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3:15" x14ac:dyDescent="0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3:15" x14ac:dyDescent="0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3:15" x14ac:dyDescent="0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x14ac:dyDescent="0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x14ac:dyDescent="0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x14ac:dyDescent="0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x14ac:dyDescent="0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x14ac:dyDescent="0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x14ac:dyDescent="0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x14ac:dyDescent="0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x14ac:dyDescent="0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x14ac:dyDescent="0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x14ac:dyDescent="0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x14ac:dyDescent="0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x14ac:dyDescent="0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x14ac:dyDescent="0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x14ac:dyDescent="0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x14ac:dyDescent="0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x14ac:dyDescent="0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x14ac:dyDescent="0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x14ac:dyDescent="0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x14ac:dyDescent="0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x14ac:dyDescent="0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x14ac:dyDescent="0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x14ac:dyDescent="0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x14ac:dyDescent="0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x14ac:dyDescent="0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x14ac:dyDescent="0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x14ac:dyDescent="0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x14ac:dyDescent="0.2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x14ac:dyDescent="0.2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3:15" x14ac:dyDescent="0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3:15" x14ac:dyDescent="0.2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3:15" x14ac:dyDescent="0.2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3:15" x14ac:dyDescent="0.2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3:15" x14ac:dyDescent="0.2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3:15" x14ac:dyDescent="0.25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3:15" x14ac:dyDescent="0.25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3:15" x14ac:dyDescent="0.25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3:15" x14ac:dyDescent="0.2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3:15" x14ac:dyDescent="0.2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3:15" x14ac:dyDescent="0.25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3:15" x14ac:dyDescent="0.25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3:15" x14ac:dyDescent="0.25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3:15" x14ac:dyDescent="0.25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3:15" x14ac:dyDescent="0.25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3:15" x14ac:dyDescent="0.25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3:15" x14ac:dyDescent="0.25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3:15" x14ac:dyDescent="0.25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3:15" x14ac:dyDescent="0.25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3:15" x14ac:dyDescent="0.25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3:15" x14ac:dyDescent="0.25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3:15" x14ac:dyDescent="0.25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3:15" x14ac:dyDescent="0.25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3:15" x14ac:dyDescent="0.25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3:15" x14ac:dyDescent="0.25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3:15" x14ac:dyDescent="0.25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3:15" x14ac:dyDescent="0.25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3:15" x14ac:dyDescent="0.25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3:15" x14ac:dyDescent="0.25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3:15" x14ac:dyDescent="0.25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3:15" x14ac:dyDescent="0.25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3:15" x14ac:dyDescent="0.25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3:15" x14ac:dyDescent="0.25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3:15" x14ac:dyDescent="0.25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3:15" x14ac:dyDescent="0.25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3:15" x14ac:dyDescent="0.25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3:15" x14ac:dyDescent="0.25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3:15" x14ac:dyDescent="0.25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3:15" x14ac:dyDescent="0.25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3:15" x14ac:dyDescent="0.25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3:15" x14ac:dyDescent="0.25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3:15" x14ac:dyDescent="0.25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3:15" x14ac:dyDescent="0.25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3:15" x14ac:dyDescent="0.25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3:15" x14ac:dyDescent="0.25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3:15" x14ac:dyDescent="0.25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3:15" x14ac:dyDescent="0.25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3:15" x14ac:dyDescent="0.25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3:15" x14ac:dyDescent="0.25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3:15" x14ac:dyDescent="0.25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3:15" x14ac:dyDescent="0.25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3:15" x14ac:dyDescent="0.25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3:15" x14ac:dyDescent="0.25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3:15" x14ac:dyDescent="0.25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3:15" x14ac:dyDescent="0.25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3:15" x14ac:dyDescent="0.25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3:15" x14ac:dyDescent="0.25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3:15" x14ac:dyDescent="0.25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3:15" x14ac:dyDescent="0.25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3:15" x14ac:dyDescent="0.25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3:15" x14ac:dyDescent="0.25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3:15" x14ac:dyDescent="0.25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3:15" x14ac:dyDescent="0.25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3:15" x14ac:dyDescent="0.25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3:15" x14ac:dyDescent="0.25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3:15" x14ac:dyDescent="0.25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3:15" x14ac:dyDescent="0.25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3:15" x14ac:dyDescent="0.25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</sheetData>
  <mergeCells count="12">
    <mergeCell ref="A31:B31"/>
    <mergeCell ref="B1:O1"/>
    <mergeCell ref="B2:O2"/>
    <mergeCell ref="A5:B5"/>
    <mergeCell ref="A15:B15"/>
    <mergeCell ref="A21:B21"/>
    <mergeCell ref="A24:B24"/>
    <mergeCell ref="A35:B35"/>
    <mergeCell ref="A39:B39"/>
    <mergeCell ref="A43:B43"/>
    <mergeCell ref="A47:B47"/>
    <mergeCell ref="A54:B54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FTO 1</vt:lpstr>
      <vt:lpstr>FTO 2</vt:lpstr>
      <vt:lpstr>FTO 3</vt:lpstr>
      <vt:lpstr>FTO 4</vt:lpstr>
      <vt:lpstr>FTO 5</vt:lpstr>
      <vt:lpstr>ANUAL 1</vt:lpstr>
      <vt:lpstr>ANUAL 2</vt:lpstr>
      <vt:lpstr>ANUAL 2A</vt:lpstr>
      <vt:lpstr>ANUAL 3</vt:lpstr>
      <vt:lpstr>ANUAL 4</vt:lpstr>
      <vt:lpstr>ANUAL 5</vt:lpstr>
      <vt:lpstr>ANUAL 6</vt:lpstr>
      <vt:lpstr>ANUAL 7</vt:lpstr>
      <vt:lpstr>ANUAL 7A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Juan Jose</cp:lastModifiedBy>
  <cp:lastPrinted>2017-04-30T17:39:31Z</cp:lastPrinted>
  <dcterms:created xsi:type="dcterms:W3CDTF">2017-02-18T10:46:37Z</dcterms:created>
  <dcterms:modified xsi:type="dcterms:W3CDTF">2017-10-25T20:26:04Z</dcterms:modified>
</cp:coreProperties>
</file>